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17" activeTab="10"/>
  </bookViews>
  <sheets>
    <sheet name="สรุปบัญชีคำขอตั้ง" sheetId="1" r:id="rId1"/>
    <sheet name="เงินเดือน ก.1" sheetId="2" r:id="rId2"/>
    <sheet name="เงินเดือน ก.2" sheetId="3" r:id="rId3"/>
    <sheet name="ค่าจ้าง ก.2" sheetId="4" r:id="rId4"/>
    <sheet name="ค่าเช่าบ้าน ก.1" sheetId="5" r:id="rId5"/>
    <sheet name="ค่าเช่าบ้าน ก.2" sheetId="6" r:id="rId6"/>
    <sheet name="ค่าตอบแทน ก.1" sheetId="7" r:id="rId7"/>
    <sheet name="ค่าตอยแทน ก.2" sheetId="8" r:id="rId8"/>
    <sheet name="สอบสวนคดีอาญา" sheetId="9" r:id="rId9"/>
    <sheet name="เบี้ยเลี้ยงก.1+ก.2" sheetId="10" r:id="rId10"/>
    <sheet name="ซ่อมครุภัณฑ์" sheetId="11" r:id="rId11"/>
    <sheet name="ซ่อมแซมสิ่งก่อสร้าง" sheetId="12" r:id="rId12"/>
    <sheet name="ค่าเช่าอาคารที่ทำการ" sheetId="13" r:id="rId13"/>
    <sheet name="ค่าเช่าเครื่องถ่าย ก.1+ก.2" sheetId="14" r:id="rId14"/>
    <sheet name="ค่าเช่าเรือ" sheetId="15" r:id="rId15"/>
    <sheet name="ค่าจ้างเหมาฯ ก.1+ก.2" sheetId="16" r:id="rId16"/>
    <sheet name="ทำความสะอาด" sheetId="17" r:id="rId17"/>
    <sheet name="ค่าฉีดยา" sheetId="18" r:id="rId18"/>
    <sheet name="ค่าบำรุงลิฟต์" sheetId="19" r:id="rId19"/>
    <sheet name="เครื่องปรับอากาศ" sheetId="20" r:id="rId20"/>
    <sheet name="ระบบคอมฯ" sheetId="21" r:id="rId21"/>
    <sheet name="โฆษณา" sheetId="22" r:id="rId22"/>
    <sheet name="อบรม" sheetId="23" r:id="rId23"/>
    <sheet name="วัสดุสนง." sheetId="24" r:id="rId24"/>
    <sheet name="ค่าน้ำมัน" sheetId="25" r:id="rId25"/>
    <sheet name="ไฟฟ้า" sheetId="26" r:id="rId26"/>
    <sheet name="วัสดุโฆษณา" sheetId="27" r:id="rId27"/>
    <sheet name="วัสดุคอม" sheetId="28" r:id="rId28"/>
    <sheet name="เครื่องแต่งกาย" sheetId="29" r:id="rId29"/>
    <sheet name="แบบพิมพ์" sheetId="30" r:id="rId30"/>
    <sheet name="อาหาร" sheetId="31" r:id="rId31"/>
    <sheet name="งานบ้าน" sheetId="32" r:id="rId32"/>
    <sheet name="ก่อสร้าง" sheetId="33" r:id="rId33"/>
    <sheet name="วัสดุยา" sheetId="34" r:id="rId34"/>
    <sheet name="วัสดุยานฯ" sheetId="35" r:id="rId35"/>
    <sheet name="วัสดุอื่น ๆ" sheetId="36" r:id="rId36"/>
    <sheet name="สาธารณูปโภค" sheetId="37" r:id="rId37"/>
    <sheet name="อัตรากำลังพล" sheetId="38" r:id="rId38"/>
  </sheets>
  <definedNames>
    <definedName name="_xlnm.Print_Titles" localSheetId="13">'ค่าเช่าเครื่องถ่าย ก.1+ก.2'!$4:$5</definedName>
    <definedName name="_xlnm.Print_Titles" localSheetId="0">'สรุปบัญชีคำขอตั้ง'!$4:$5</definedName>
  </definedNames>
  <calcPr fullCalcOnLoad="1"/>
</workbook>
</file>

<file path=xl/sharedStrings.xml><?xml version="1.0" encoding="utf-8"?>
<sst xmlns="http://schemas.openxmlformats.org/spreadsheetml/2006/main" count="847" uniqueCount="360">
  <si>
    <t>ลำดับ</t>
  </si>
  <si>
    <t>รายการ</t>
  </si>
  <si>
    <t>หน่วย</t>
  </si>
  <si>
    <t>หมายเหตุ</t>
  </si>
  <si>
    <t>(บาท)</t>
  </si>
  <si>
    <t>อายุการ</t>
  </si>
  <si>
    <t>เดือนละ</t>
  </si>
  <si>
    <t>จำนวนเงิน</t>
  </si>
  <si>
    <t>รวม</t>
  </si>
  <si>
    <t>รวมทั้งปี</t>
  </si>
  <si>
    <t>กำลังพลทั้งสิ้น</t>
  </si>
  <si>
    <t>อัตราอนุญาต</t>
  </si>
  <si>
    <t>ตัวคนจริง</t>
  </si>
  <si>
    <t>ส.</t>
  </si>
  <si>
    <t>ป.</t>
  </si>
  <si>
    <t>ฝ่ายอำนวยการ</t>
  </si>
  <si>
    <t>รอง ผบก.</t>
  </si>
  <si>
    <t xml:space="preserve">ผบช. - </t>
  </si>
  <si>
    <t>รอง ผกก.</t>
  </si>
  <si>
    <t xml:space="preserve">ผกก. </t>
  </si>
  <si>
    <t>สว.</t>
  </si>
  <si>
    <t>รอง สว.</t>
  </si>
  <si>
    <t>ฝ่ายป้องกันและปราบปราม</t>
  </si>
  <si>
    <t>ฝ่ายสืบสวนสอบสวน</t>
  </si>
  <si>
    <t>รวมเป็นเงินทั้งสิ้น</t>
  </si>
  <si>
    <t>จำนวน</t>
  </si>
  <si>
    <t>เบนซิน</t>
  </si>
  <si>
    <t>ดีเซล</t>
  </si>
  <si>
    <t>ตรวจแล้วถูกต้อง</t>
  </si>
  <si>
    <t>(ลงชื่อ)</t>
  </si>
  <si>
    <t>(ตำแหน่ง)</t>
  </si>
  <si>
    <t>ค่าเช่าบ้าน</t>
  </si>
  <si>
    <t>ยศ</t>
  </si>
  <si>
    <t>ชื่อ</t>
  </si>
  <si>
    <t>ชื่อสกุล</t>
  </si>
  <si>
    <t>พ.ต.ท.</t>
  </si>
  <si>
    <t>สถานที่เช่า</t>
  </si>
  <si>
    <t>ผู้ให้เช่า</t>
  </si>
  <si>
    <t>ระยะเวลาการเช่า</t>
  </si>
  <si>
    <t>(เริ่มต้น-สิ้นสุด)</t>
  </si>
  <si>
    <t>วงเงินเช่า</t>
  </si>
  <si>
    <t>ปีละ</t>
  </si>
  <si>
    <t>*****หมายเหตุ  ให้ส่งสำเนาสัญญาเช่าอาคารที่ทำการมาพร้อมเอกสารนี้</t>
  </si>
  <si>
    <t>จำนวนเครื่องถ่าย</t>
  </si>
  <si>
    <t>เอกสารที่เช่า</t>
  </si>
  <si>
    <t>ราคาแผ่นละ</t>
  </si>
  <si>
    <t>*****หมายเหตุ  ให้ส่งสำเนาสัญญาเช่าเครื่องถ่ายเอกสารมาพร้อมเอกสารนี้</t>
  </si>
  <si>
    <t>กิจกรรมที่ 1</t>
  </si>
  <si>
    <t>กิจกรรมที่ 2</t>
  </si>
  <si>
    <t>1.งบบุคลากร</t>
  </si>
  <si>
    <t>1.1 เงินเดือน</t>
  </si>
  <si>
    <t xml:space="preserve">      เงินประจำตำแหน่ง</t>
  </si>
  <si>
    <t xml:space="preserve">      เงิน ตปป.,ตสส.,ตจร.</t>
  </si>
  <si>
    <t>1.2 ค่าจ้างประจำ</t>
  </si>
  <si>
    <t xml:space="preserve">      อัตราเงินเดือน</t>
  </si>
  <si>
    <t xml:space="preserve">      เงินช่วยเหลือการครองชีพข้าราชการระดับต้น</t>
  </si>
  <si>
    <t>2.งบดำเนินงาน</t>
  </si>
  <si>
    <t>2.1 ค่าตอบแทน</t>
  </si>
  <si>
    <t xml:space="preserve">      2.1.1 ค่าเช่าบ้าน</t>
  </si>
  <si>
    <t xml:space="preserve">      2.1.3 ค่าตอบแทนการสอบสวนคดีอาญา</t>
  </si>
  <si>
    <t>2.2 ค่าใช้สอย</t>
  </si>
  <si>
    <t xml:space="preserve">      2.2.2 ค่าซ่อมแซมยานพาหนะและขนส่ง</t>
  </si>
  <si>
    <t xml:space="preserve">      2.2.1 ค่าเบี้ยเลี้ยง ค่าเช่าที่พัก และค่าพาหนะ</t>
  </si>
  <si>
    <t xml:space="preserve">      2.2.3 ค่าซ่อมแซมครุภัณฑ์</t>
  </si>
  <si>
    <t xml:space="preserve">      2.2.4 ค่าซ่อมแซมสิ่งก่อสร้าง</t>
  </si>
  <si>
    <t>2.3 ค่าวัสดุ</t>
  </si>
  <si>
    <t xml:space="preserve">      2.3.13 วัสดุยานพาหนะ</t>
  </si>
  <si>
    <t>2.4 ค่าสาธารณูปโภค</t>
  </si>
  <si>
    <t xml:space="preserve">      2.4.1 ค่าไฟฟ้า</t>
  </si>
  <si>
    <t xml:space="preserve">      2.4.2 ค่าน้ำประปา</t>
  </si>
  <si>
    <t xml:space="preserve">      2.4.3 ค่าโทรศัพท์</t>
  </si>
  <si>
    <t>3. งบลงทุน</t>
  </si>
  <si>
    <t>รวมทั้งสิ้น</t>
  </si>
  <si>
    <t>ประเภทยานพาหนะ</t>
  </si>
  <si>
    <t>ซ่อม</t>
  </si>
  <si>
    <t>รถจักรยานยนต์</t>
  </si>
  <si>
    <t>ราคา</t>
  </si>
  <si>
    <t>อาคารที่ทำการ</t>
  </si>
  <si>
    <t>บ้านพัก</t>
  </si>
  <si>
    <t>ประเภทกำลังพล</t>
  </si>
  <si>
    <t>ชั้น</t>
  </si>
  <si>
    <t>ส./ป.</t>
  </si>
  <si>
    <t>กำลังพล</t>
  </si>
  <si>
    <t>ทั้งสิ้น</t>
  </si>
  <si>
    <t>ปฏิบัติ</t>
  </si>
  <si>
    <t>ประเภท</t>
  </si>
  <si>
    <t>ค่าเบี้ยเลี้ยง</t>
  </si>
  <si>
    <t>วัน</t>
  </si>
  <si>
    <t>อัตรา</t>
  </si>
  <si>
    <t>เป็นเงิน</t>
  </si>
  <si>
    <t>ค่าเช่าที่พัก</t>
  </si>
  <si>
    <t>ค่าพาหนะ</t>
  </si>
  <si>
    <t>ดต.</t>
  </si>
  <si>
    <t>ก</t>
  </si>
  <si>
    <t xml:space="preserve">      2.3.2 วัสดุน้ำมันเชื้อเพลิงและหล่อลื่น</t>
  </si>
  <si>
    <t xml:space="preserve">      2.3.3 วัสดุไฟฟ้าและวิทยุ</t>
  </si>
  <si>
    <t xml:space="preserve">      2.3.5 วัสดุคอมพิวเตอร์</t>
  </si>
  <si>
    <t xml:space="preserve">      2.3.6 วัสดุเครื่องแต่งกาย</t>
  </si>
  <si>
    <t xml:space="preserve">      2.3.8 วัสดุอาหารผู้ต้องหา/ผู้ต้องกัก</t>
  </si>
  <si>
    <t xml:space="preserve">      2.3.9 วัสดุงานบ้านงานครัว</t>
  </si>
  <si>
    <t xml:space="preserve">      2.3.10 วัสดุก่อสร้าง</t>
  </si>
  <si>
    <t xml:space="preserve">      2.3.11 วัสดุเครื่องมือสื่อสาร</t>
  </si>
  <si>
    <t>พ.ต.อ.</t>
  </si>
  <si>
    <t>พ.ต.ต.</t>
  </si>
  <si>
    <t>ร.ต.อ. - ร.ต.ต.</t>
  </si>
  <si>
    <t>พ.ต.อ.พิเศษ</t>
  </si>
  <si>
    <t>พล.ต.ต.</t>
  </si>
  <si>
    <t>พล.ต.ท.</t>
  </si>
  <si>
    <t>พล.ต.อ.</t>
  </si>
  <si>
    <t>โครงการ</t>
  </si>
  <si>
    <t>รายชื่อข้าราชการตำรวจชั้นประทวน</t>
  </si>
  <si>
    <t xml:space="preserve">ชื่อ </t>
  </si>
  <si>
    <t>ค่าไฟฟ้า</t>
  </si>
  <si>
    <t>ค่าน้ำประปา</t>
  </si>
  <si>
    <t>ค่าโทรศัพท์</t>
  </si>
  <si>
    <t xml:space="preserve">      2.3.12 วัสดุยาและเวชภัณฑ์</t>
  </si>
  <si>
    <t>เลขที่บัญชีธนาคาร</t>
  </si>
  <si>
    <t>ไม่มี</t>
  </si>
  <si>
    <t>ด.ต.</t>
  </si>
  <si>
    <t xml:space="preserve">                        ตรวจแล้วถูกต้อง</t>
  </si>
  <si>
    <t xml:space="preserve">                   ตรวจแล้วถูกต้อง</t>
  </si>
  <si>
    <t xml:space="preserve">                     ตรวจแล้วถูกต้อง</t>
  </si>
  <si>
    <t xml:space="preserve">                      ตรวจแล้วถูกต้อง</t>
  </si>
  <si>
    <t>หน่วยงาน..............................................................</t>
  </si>
  <si>
    <t xml:space="preserve">      2.4.5 ค่าบริการสื่อสารและโทรคมนาคม</t>
  </si>
  <si>
    <t>4.1 ค่าเดินทางไปต่างประเทศ</t>
  </si>
  <si>
    <t>กิจกรรม : การป้องกันปราบปรามการลักลอบหลบหนีเข้าเมืองและการป้องกันปราบปรามคนต่างด้าวที่ไม่พึงปรารถนา</t>
  </si>
  <si>
    <t>ระดับขั้น</t>
  </si>
  <si>
    <t>รวมเงินทั้งสิ้น</t>
  </si>
  <si>
    <t>ของ................................................................</t>
  </si>
  <si>
    <t>กิจกรรม :  การตรวจบุคคลและพาหนะเดินทางเข้า-ออกราชอาณาจักรและการอนุญาตให้คนต่างด้าวพำนักอยู่ในราชอาณาจักร</t>
  </si>
  <si>
    <t>ตัวอย่าง</t>
  </si>
  <si>
    <t>โชคดี</t>
  </si>
  <si>
    <t>มีสุข</t>
  </si>
  <si>
    <t>ป.3 ขั้น 18</t>
  </si>
  <si>
    <t>หมายเหตุ  เป็นค่าตอบแทนการสอบสวนคดีอาญากี่คดี  คดีละเท่าไหร่ ฯ</t>
  </si>
  <si>
    <t>ของ.................................................................</t>
  </si>
  <si>
    <t>ขับเคลื่อน 2 ล้อ</t>
  </si>
  <si>
    <t>ขับเคลื่อน 4 ล้อ</t>
  </si>
  <si>
    <t>ประเภทครุภัณฑ์ที่ต้องการซ่อมแซม</t>
  </si>
  <si>
    <t>ใช้งาน</t>
  </si>
  <si>
    <t>ซ่อมแซม</t>
  </si>
  <si>
    <t>จำวนเงิน</t>
  </si>
  <si>
    <t>(ปี)</t>
  </si>
  <si>
    <t>ของ..........................................................</t>
  </si>
  <si>
    <t>ห้องกัก</t>
  </si>
  <si>
    <t>ห้องน้ำ</t>
  </si>
  <si>
    <t>เปลี่ยน</t>
  </si>
  <si>
    <t>สุขภัณฑ์</t>
  </si>
  <si>
    <t>ทาสีอาคาร ทาสีแฟลต</t>
  </si>
  <si>
    <t xml:space="preserve">ทาสีรั้ว </t>
  </si>
  <si>
    <t>รั้วลวดหนาม</t>
  </si>
  <si>
    <t>ซ่อมถนนรอบ</t>
  </si>
  <si>
    <t>บริเวณด่าน</t>
  </si>
  <si>
    <t xml:space="preserve">       ตรวจแล้วถูกต้อง</t>
  </si>
  <si>
    <t>ของ...................................................</t>
  </si>
  <si>
    <t>รวมวงเงินเช่า</t>
  </si>
  <si>
    <t xml:space="preserve">             ตรวจแล้วถูกต้อง</t>
  </si>
  <si>
    <t>ทำสัญญาเช่า</t>
  </si>
  <si>
    <t>วันที่</t>
  </si>
  <si>
    <t>ของ................................................</t>
  </si>
  <si>
    <t>ของ.......................................................................</t>
  </si>
  <si>
    <t>คนละ</t>
  </si>
  <si>
    <t>ค่าจ้างเหมารถยนต์/ค่าจ้างเหมาเรือยนต์</t>
  </si>
  <si>
    <t>ค่าจ้างเหมารถยนต์ไปส่งที่ กก.3 ศสส.สตม.</t>
  </si>
  <si>
    <t xml:space="preserve">ค่าจ้างเหมาเรือยนต์ </t>
  </si>
  <si>
    <t>ปีละ (เที่ยว)</t>
  </si>
  <si>
    <t>ปีละกี่คน</t>
  </si>
  <si>
    <t>ของ...............................................</t>
  </si>
  <si>
    <t>จำนวเงิน</t>
  </si>
  <si>
    <t>ของ..........................................</t>
  </si>
  <si>
    <t>สถานะภาพเครื่องปรับอากาศ</t>
  </si>
  <si>
    <t>ค่าใช้จ่ายในการซ่อมบำรุง</t>
  </si>
  <si>
    <t>*** กรุณาส่งรายละเอียดของโครงการฝึกอบรมมาพร้อมเอกสารนี้</t>
  </si>
  <si>
    <t>ของ..................................</t>
  </si>
  <si>
    <t>ของ....................................................................</t>
  </si>
  <si>
    <t>ของ.......................................................</t>
  </si>
  <si>
    <t>ของ..............................................</t>
  </si>
  <si>
    <t>ของ............................................</t>
  </si>
  <si>
    <t>ของ......................................................</t>
  </si>
  <si>
    <t>ของ...........................................................</t>
  </si>
  <si>
    <t>ของ.................................................</t>
  </si>
  <si>
    <t>ของ..................................................</t>
  </si>
  <si>
    <t>ของ........................................................</t>
  </si>
  <si>
    <t>ของ.............................................</t>
  </si>
  <si>
    <t>ค่าไปรษณีย์โทรเลข</t>
  </si>
  <si>
    <t>ค่าบริการสื่อสารและโทรคมนาคม</t>
  </si>
  <si>
    <t xml:space="preserve">      เงินเพิ่มพิเศษอื่น</t>
  </si>
  <si>
    <t xml:space="preserve">      เงินค่าตอบแทนรายเดือนสำหรับข้าราชการตำรวจ   </t>
  </si>
  <si>
    <t xml:space="preserve">      2.4.4 ค่าไปรษณีย์</t>
  </si>
  <si>
    <t>(คนละ 2,000 บาท)</t>
  </si>
  <si>
    <t xml:space="preserve">      2.3.1 วัสดุสำนักงาน  </t>
  </si>
  <si>
    <t xml:space="preserve">      เงิน สปพ.</t>
  </si>
  <si>
    <t xml:space="preserve">      เงินเพิ่มพิเศษพนักงานสอบสวน (ตพส.)</t>
  </si>
  <si>
    <t xml:space="preserve"> </t>
  </si>
  <si>
    <t>ใช้ราชการทั่วไป</t>
  </si>
  <si>
    <t>ใช้ราชการสนาม</t>
  </si>
  <si>
    <t>ประเภทน้ำมัน</t>
  </si>
  <si>
    <t>ราคาต่อลิตร</t>
  </si>
  <si>
    <t>จำนวนรถ</t>
  </si>
  <si>
    <t>จำนวนลิตร/คัน/เดือน</t>
  </si>
  <si>
    <t>น้ำมันหล่อลื่น /คัน/ปี</t>
  </si>
  <si>
    <t>อัตรา/คัน/ปีรวมค่าน้ำมันหล่อลื่นด้วยแล้ว</t>
  </si>
  <si>
    <t>น้ำมันหล่อลื่น/คัน/ปี</t>
  </si>
  <si>
    <t>รถบรรทุก ขนาด 1 ตัน</t>
  </si>
  <si>
    <t>เกณฑ์การคิดน้ำมันเชื้อเพลิง</t>
  </si>
  <si>
    <t xml:space="preserve"> - รถยนต์/เรือ ใช้ในราชการสนาม</t>
  </si>
  <si>
    <t>คิดในอัตรา 100 ลิตร/เดือน</t>
  </si>
  <si>
    <t xml:space="preserve"> - รถจักรยานยนต์ ใช้ในราชการสนาม</t>
  </si>
  <si>
    <t>รถโดยสาร ขนาด 12 ที่นั่ง</t>
  </si>
  <si>
    <t xml:space="preserve"> - รถยนต์/เรือ ใช้ในราชการทั่วไป</t>
  </si>
  <si>
    <t>รถบรรทุกขนาด 2 ตันขึ้นไป</t>
  </si>
  <si>
    <t>(รถผู้ต้องกัก)</t>
  </si>
  <si>
    <t xml:space="preserve"> - รถจักรยานยนต์ ช้ในราชการทั่วไป</t>
  </si>
  <si>
    <t>เรือยนต์</t>
  </si>
  <si>
    <t>รถเก๋ง</t>
  </si>
  <si>
    <t xml:space="preserve"> - น้ำมันหล่อลื่น รถยนต์/เรือ ใช้ในราชการ</t>
  </si>
  <si>
    <t>สนาม 2,000 บาท ราชการทั่วไป 1,100 บาท</t>
  </si>
  <si>
    <t xml:space="preserve"> - น้ำมันหล่อลื่น รถจักรยานยนต์ ใช้ใน</t>
  </si>
  <si>
    <t xml:space="preserve">ราชการสนาม 1,200 บาท ราชการทั่วไป </t>
  </si>
  <si>
    <t>600 บาท</t>
  </si>
  <si>
    <t xml:space="preserve"> - น้ำมันหล่อลื่น รถยนต์/เรือ ใช้ในราชการสนาม 2,000 บาท</t>
  </si>
  <si>
    <t xml:space="preserve"> - น้ำมันหล่อลื่น รถยนต์/เรือ ใช้ในราชการทั่วไป 1,100 บาท</t>
  </si>
  <si>
    <t xml:space="preserve"> - น้ำมันหล่อลื่น รถยนต์จักรยานยนต์ ใช้ในราชการสนาม 1,200 บาท</t>
  </si>
  <si>
    <t xml:space="preserve"> - น้ำมันหล่อลื่น รถยนต์จักรยานยนต์ ใช้ในราชการทั่วไป 600 บาท</t>
  </si>
  <si>
    <t xml:space="preserve"> - รถยนต์/เรือ ใช้ในราชการสนามคิดในอัตรา 100 ลิตร/คัน/เดือน</t>
  </si>
  <si>
    <t xml:space="preserve"> - รถจักรยานยนต์ ใช้ในราชการสนามคิดในอัตรา 100 ลิตร/คัน/เดือน</t>
  </si>
  <si>
    <t xml:space="preserve"> - รถยนต์/เรือ ใช้ในราชการทั่วไปคิดในอัตรา 80 ลิตร/คัน/เดือน</t>
  </si>
  <si>
    <t xml:space="preserve"> - รถจักรยานยนต์ ใช้ในราชการทั่วไปคิดในอัตรา 80 ลิตร/คัน/เดือน</t>
  </si>
  <si>
    <t xml:space="preserve">      2.1.2 ค่าตอบแทนพิเศษเงินเดือนเต็มขั้น</t>
  </si>
  <si>
    <t xml:space="preserve">      2.2.8 ค่าจ้างเหมาบริการ</t>
  </si>
  <si>
    <t xml:space="preserve">             -  ค่าขนส่งกลับ</t>
  </si>
  <si>
    <t xml:space="preserve">             - ค่าจ้างเหมาทำความสะอาด</t>
  </si>
  <si>
    <t xml:space="preserve">             - ค่าซักล้าง</t>
  </si>
  <si>
    <t xml:space="preserve">             - ค่าฉีดยาฆ่าเชื้อโรค</t>
  </si>
  <si>
    <t xml:space="preserve">             - ค่าบำรุงรักษาลิฟต์</t>
  </si>
  <si>
    <t xml:space="preserve">             - ค่าใช้จ่ายในการบำรุงรักษาเครื่องปรับอากาศ</t>
  </si>
  <si>
    <t xml:space="preserve">      เงินเพิ่มค่าจ้างประจำ..........อัตรา</t>
  </si>
  <si>
    <t xml:space="preserve">       อัตราเงินเดือน.............อัตรา</t>
  </si>
  <si>
    <t xml:space="preserve">      เงินค่าตอบแทนรายเดือนสำหรับลูกจ้างประจำ</t>
  </si>
  <si>
    <t xml:space="preserve">      เงินช่วยเหลือการครองชีพลูกจ้าง</t>
  </si>
  <si>
    <t xml:space="preserve">      2.2.9 ค่าบำรุงรักษาโปรแกรมและระบบคอมพิวเตอร์</t>
  </si>
  <si>
    <t xml:space="preserve">      2.2.10 ค่าโฆษณาและเผยแพร่</t>
  </si>
  <si>
    <t>อัตราเงินเดือน</t>
  </si>
  <si>
    <t>เงิน</t>
  </si>
  <si>
    <t>เงินเพิ่มพิเศษ</t>
  </si>
  <si>
    <t>เงินช่วยเหลือการ</t>
  </si>
  <si>
    <t>ค่าตอบแทน</t>
  </si>
  <si>
    <t>เดือนละ (บาท)</t>
  </si>
  <si>
    <t>ประจำตำแหน่ง</t>
  </si>
  <si>
    <t>พิเศษสำหรับ</t>
  </si>
  <si>
    <t>ตปป.</t>
  </si>
  <si>
    <t>ตสส.</t>
  </si>
  <si>
    <t>ตจร.</t>
  </si>
  <si>
    <t>พสร.</t>
  </si>
  <si>
    <t>พปผ.</t>
  </si>
  <si>
    <t>พคว.</t>
  </si>
  <si>
    <t>ครองชีพ</t>
  </si>
  <si>
    <t>พนักงานสอบสวน</t>
  </si>
  <si>
    <t>ปีละ (บาท)</t>
  </si>
  <si>
    <t>ผู้บริหาร</t>
  </si>
  <si>
    <t>ข้าราชการตำรวจ</t>
  </si>
  <si>
    <t>(ตพส.)</t>
  </si>
  <si>
    <t>เงินเดือนเต็มขั้น</t>
  </si>
  <si>
    <t xml:space="preserve">ตามระเบียบ กค. </t>
  </si>
  <si>
    <t>ระดับต้น</t>
  </si>
  <si>
    <t>กิจกรรม 2  การตรวจบุคคลและพาหนะเดินทางเข้า - ออกราชอาณาจักและการอนุญาตให้คนต่างด้าวพำนักอยู่ในราชอาณาจักร</t>
  </si>
  <si>
    <t xml:space="preserve">พิเศษ </t>
  </si>
  <si>
    <t>ค่าจ้างประจำ</t>
  </si>
  <si>
    <t>เงินเพิ่มค่าจ้าง</t>
  </si>
  <si>
    <t>ค่าตอบแทนรายเดือน</t>
  </si>
  <si>
    <t>เงินช่วยเหลือ</t>
  </si>
  <si>
    <t>ประจำเดือนละ(บาท)</t>
  </si>
  <si>
    <t>สำหรับลูกจ้าง(บาท)</t>
  </si>
  <si>
    <t>การครองชีพพิเศษ</t>
  </si>
  <si>
    <t>............</t>
  </si>
  <si>
    <t>......................................</t>
  </si>
  <si>
    <t>เงินเพิ่มพิเศษ 2%-4%</t>
  </si>
  <si>
    <t>เงินเต็มขั้นเดือนละ</t>
  </si>
  <si>
    <t>รายการ (คดี)</t>
  </si>
  <si>
    <t>คดีละ</t>
  </si>
  <si>
    <t xml:space="preserve">ของตรวจคนเข้าเมือง...........................  </t>
  </si>
  <si>
    <t>เงินค่าตอบแทน</t>
  </si>
  <si>
    <t>เงินค่าตอบแทนรายเดือนสำหรับข้าราชการตำรวจ</t>
  </si>
  <si>
    <t>เงินเดือน</t>
  </si>
  <si>
    <t>เงินเพิ่มพิเศษอื่น</t>
  </si>
  <si>
    <t>เงิน ต.ป.ป. , ต.ส.ส. , ต.จร.</t>
  </si>
  <si>
    <t>นอกเหนือเงินเดือน</t>
  </si>
  <si>
    <t>เงิน สปพ.</t>
  </si>
  <si>
    <t>ข้อ 5 (เดือนละ)</t>
  </si>
  <si>
    <t>กิจกรรม 1 : การป้องกันปราบปรามการลักลอบหลบหนีเข้าเมืองและการป้องกันปราบปรามคนต่างด้าวที่ไม่พึงปรารถนา</t>
  </si>
  <si>
    <t>ประเภท / งบรายการ</t>
  </si>
  <si>
    <r>
      <t xml:space="preserve">      2.2.5 ค่าเช่าทรัพย์สิน (ค่าเช่าอาคารที่ทำการ)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</si>
  <si>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2.2.6 ค่าเช่าเครื่องถ่ายเอกสาร 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</si>
  <si>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2.2.7 ค่าเช่าเรือตรวจการณ์ </t>
    </r>
    <r>
      <rPr>
        <sz val="16"/>
        <color indexed="10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</si>
  <si>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2.2.11 ค่าใช้จ่ายในการผลิตและฝึกอบรม </t>
    </r>
    <r>
      <rPr>
        <b/>
        <sz val="16"/>
        <color indexed="10"/>
        <rFont val="CordiaUPC"/>
        <family val="2"/>
      </rPr>
      <t>(ส่งรายละเอียดโครงการอบรมมาด้วย)</t>
    </r>
    <r>
      <rPr>
        <b/>
        <sz val="14"/>
        <color indexed="10"/>
        <rFont val="CordiaUPC"/>
        <family val="2"/>
      </rPr>
      <t xml:space="preserve"> </t>
    </r>
  </si>
  <si>
    <r>
      <t xml:space="preserve">      2.2.12 ค่าใช้สอยอื่น ๆ  </t>
    </r>
    <r>
      <rPr>
        <b/>
        <sz val="16"/>
        <color indexed="10"/>
        <rFont val="CordiaUPC"/>
        <family val="2"/>
      </rPr>
      <t xml:space="preserve">(กรุณาระบุรายการที่ขอ)  </t>
    </r>
  </si>
  <si>
    <r>
      <t xml:space="preserve">      2.3.4 วัสดุโฆษณาและเผยแพร่  </t>
    </r>
    <r>
      <rPr>
        <b/>
        <sz val="16"/>
        <color indexed="10"/>
        <rFont val="CordiaUPC"/>
        <family val="2"/>
      </rPr>
      <t>( ค่าโฆษณา , ถ่ายรูปทำประวัติ )</t>
    </r>
  </si>
  <si>
    <r>
      <t xml:space="preserve">      2.3.7 วัสดุแบบพิมพ์  </t>
    </r>
    <r>
      <rPr>
        <b/>
        <sz val="16"/>
        <color indexed="10"/>
        <rFont val="CordiaUPC"/>
        <family val="2"/>
      </rPr>
      <t>( บก. เป็นผู้จัดซื้อแบบพิมพ์ให้หน่วยในสังกัด )</t>
    </r>
  </si>
  <si>
    <r>
      <t xml:space="preserve">      2.3.14 วัสดุอื่น ๆ  </t>
    </r>
    <r>
      <rPr>
        <b/>
        <sz val="16"/>
        <color indexed="14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(กรุณาระบุรายการที่ขอ)</t>
    </r>
  </si>
  <si>
    <r>
      <t xml:space="preserve">      2.4.6 ค่าสาธารณูปโภค อื่น ๆ</t>
    </r>
    <r>
      <rPr>
        <b/>
        <sz val="16"/>
        <color indexed="14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(กรุณาระบุรายการที่ขอ)</t>
    </r>
  </si>
  <si>
    <t>กิจกรรม 2 : การตรวจบุคคลและพาหนะเดินทางเข้า - ออกราชอาณาจักและการอนุญาตให้คนต่างด้าวพำนักอยู่ในราชอาณาจักร</t>
  </si>
  <si>
    <t>( เริ่มต้น-สิ้นสุด )</t>
  </si>
  <si>
    <t>กิจกรรม 2  :  การตรวจบุคคลและพาหนะเดินทางเข้า-ออกราชอาณาจักรและการอนุญาตให้คนต่างด้าวพำนักอยู่ในราชอาณาจักร</t>
  </si>
  <si>
    <t>กิจกรรม 1 :  การป้องกันและปราบปรามการลักลอบหลบหนีเข้าเมืองและคนต่างด้าวที่ไม่พึงปรารถนา</t>
  </si>
  <si>
    <t>กิจกรรม 1  :  การป้องกันและปราบปรามการลักลอบหลบหนีเข้าเมืองและคนต่างด้าวที่ไม่พึงปรารถนา</t>
  </si>
  <si>
    <t>ที่ใช้ในหน่วยงาน(มีจำนวนเท่าไหร่)</t>
  </si>
  <si>
    <t>เครื่องปรับอากาศ (เครื่องละเท่าไหร่)</t>
  </si>
  <si>
    <t>วัสดุอื่น ๆ ( กรุณาระบุรายการที่ขอ )</t>
  </si>
  <si>
    <t>เที่ยวละ(บาท)</t>
  </si>
  <si>
    <t xml:space="preserve">น้ำมันดีเซล ลิตรละ 30 บาท   ,  น้ำมันเบนซิน ลิตรละ 34 บาท </t>
  </si>
  <si>
    <t>คิดในอัตรา 80  ลิตร/เดือน</t>
  </si>
  <si>
    <t>คิดในอัตรา 80 ลิตร/เดือน</t>
  </si>
  <si>
    <t>อัตรา/คัน/เดือน</t>
  </si>
  <si>
    <t>รวมเป็นเงิน</t>
  </si>
  <si>
    <t>รวมจำนวนรถ</t>
  </si>
  <si>
    <t>4. งบรายจ่ายอื่น ๆ</t>
  </si>
  <si>
    <t>ค่าเบี้ยเลี้ยง , ค่าเช่าที่พัก และค่าพาหนะ ประจำปีงบประมาณ พ.ศ.2557</t>
  </si>
  <si>
    <t>แบบสรุปบัญชีคำขอตั้งงบประมาณประจำปี พ.ศ.2559</t>
  </si>
  <si>
    <t>ตารางแสดงรายละเอียดเงินเดือนของตรวจคนเข้าเมือง..................................................  ประจำปีงบประมาณ 2559</t>
  </si>
  <si>
    <t>ตารางแสดงรายละเอียดเงินเดือนของด่านตรวจคนเข้าเมือง.......................................................  ประจำปีงบประมาณ พ.ศ.2559</t>
  </si>
  <si>
    <t>ค่าเช่าบ้าน ประจำปีงบประมาณ พ.ศ.2559</t>
  </si>
  <si>
    <t>ตารางแสดงค่าตอบแทนพิเศษเงินเดือนเต็มขั้น ประจำปีงบประมาณ พ.ศ.2559</t>
  </si>
  <si>
    <t>ค่าตอบแทนการสอบสวนคดีอาญา ประจำปีงบประมาณ พ.ศ.2559</t>
  </si>
  <si>
    <t>ค่าเบี้ยเลี้ยง , ค่าเช่าที่พัก และค่าพาหนะ ประจำปีงบประมาณ พ.ศ.2559</t>
  </si>
  <si>
    <t>ค่าซ่อมแซมครุภัณฑ์ ประจำปีงบประมาณ พ.ศ.2559</t>
  </si>
  <si>
    <t>ค่าซ่อมแซมสิ่งก่อสร้าง ประจำปีงบประมาณ พ.ศ.2559</t>
  </si>
  <si>
    <t>ค่าเช่าอาคารที่ทำการ  ประจำปีงบประมาณ พ.ศ.2559</t>
  </si>
  <si>
    <t>ค่าเช่าเครื่องถ่ายเอกสาร ประจำปีงบประมาณ พ.ศ.2559</t>
  </si>
  <si>
    <t>ค่าเช่าเรือตรวจการณ์ ประจำปีงบประมาณ พ.ศ.2559</t>
  </si>
  <si>
    <t>ค่าจ้างเหมาบริการ (ค่าขนส่งกลับ) ประจำปีงบประมาณ พ.ศ.2559</t>
  </si>
  <si>
    <t>วงเงินปี 2558</t>
  </si>
  <si>
    <t>ค่าจ้างเหมาทำความสะอาด ประจำปีงบประมาณ พ.ศ.2559</t>
  </si>
  <si>
    <t>ค่าฉีดยาฆ่าเชื้อโรค ประจำปีงบประมาณ พ.ศ.2559</t>
  </si>
  <si>
    <t>ค่าบำรุงรักษาลิฟต์ ประจำปีงบประมาณ พ.ศ.2559</t>
  </si>
  <si>
    <t>ค่าใช้จ่ายในการบำรุงรักษาเครื่องปรับอากาศ ประจำปีงบประมาณ พ.ศ.2559</t>
  </si>
  <si>
    <t>ค่าบำรุงรักษาโปรแกรมและระบบคอมพิวเตอร์ ประจำปีงบประมาณ พ.ศ.2559</t>
  </si>
  <si>
    <t>ค่าโฆษณาและเผยแพร่ ประจำปีงบประมาณ พ.ศ.2559</t>
  </si>
  <si>
    <t>ค่าใช้จ่ายในการผลิตและฝึกอบรม ประจำปีงบประมาณ พ.ศ.2559</t>
  </si>
  <si>
    <t>วัสดุสำนักงาน ประจำปีงบประมาณ พ.ศ.2559</t>
  </si>
  <si>
    <t>ค่าน้ำมันเชื้อเพลิงและหล่อลื่น ปีงบประมาณ 2559</t>
  </si>
  <si>
    <t>วัสดุไฟฟ้าและวิทยุ ประจำปีงบประมาณ พ.ศ.2559</t>
  </si>
  <si>
    <t>วัสดุโฆษณาและเผยแพร่ ประจำปีงบประมาณ พ.ศ.2559</t>
  </si>
  <si>
    <t>วัสดุคอมพิวเตอร์ ประจำปีงบประมาณ พ.ศ.2559</t>
  </si>
  <si>
    <t>วัสดุเครื่องแต่งกาย ประจำปีงบประมาณ พ.ศ. 2559</t>
  </si>
  <si>
    <t>วัสดุแบบพิมพ์  ประจำปีงบประมาณ พ.ศ.2559</t>
  </si>
  <si>
    <t>วัสดุอาหารผู้ต้องหา/ผู้ต้องกัก  ประจำปีงบประมาณ พ.ศ.2559</t>
  </si>
  <si>
    <t>วัสดุงานบ้านงานครัว ประจำปีงบประมาณ พ.ศ.2559</t>
  </si>
  <si>
    <t>วัสดุก่อสร้าง ประจำปีงบประมาณ พ.ศ.2559</t>
  </si>
  <si>
    <t>วัสดุยา และเวชภัณฑ์ ประจำปีงบประมาณ พ.ศ.2559</t>
  </si>
  <si>
    <t>วัสดุยานพาหนะ ประจำปีงบประมาณ พ.ศ.2559</t>
  </si>
  <si>
    <t>ค่าสาธารณูปโภค ประจำปีงบประมาณ พ.ศ. 2559</t>
  </si>
  <si>
    <t>สถานภาพกำลังพล ปี 2559</t>
  </si>
  <si>
    <t>คำขอตั้งงบประมาณปี 2559</t>
  </si>
  <si>
    <t>รวมปี 2559</t>
  </si>
  <si>
    <t xml:space="preserve">*** กรุณาส่งคำขอตั้งงบประมาณปี พ.ศ.2559 ให้ ฝอ.3 บก.อก.สตม. ( งานวิเคราะห์งบประมาณ ) ทาง E-mail (budget_imm@hotmail.com) </t>
  </si>
  <si>
    <t xml:space="preserve">     ภายในวันที่  1  ก.ย.  2557  แล้วให้ส่งเอกสารประกอบคำขอมาภายหลัง</t>
  </si>
  <si>
    <t>**** หากมีข้อสงสัย  ติดต่อ  ร.ต.อ.พีระศักดิ์ เวชกมา (จอส)   โทร. 086 6891923</t>
  </si>
  <si>
    <t xml:space="preserve">                                            ร.ต.ต.พุทธา สาศร                  ( ทัน)         โทร    089 2584275</t>
  </si>
  <si>
    <t xml:space="preserve">                                            ส.ต.ต ทศพล สารฤทธิ์            (ทศ)           โทร  0807253938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</si>
</sst>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_-* #,##0_-;\-* #,##0_-;_-* &quot;-&quot;??_-;_-@_-"/>
    <numFmt numFmtId="202" formatCode="\(0\)"/>
    <numFmt numFmtId="203" formatCode="0.0"/>
    <numFmt numFmtId="204" formatCode="_-* #,##0.0_-;\-* #,##0.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74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CordiaUPC"/>
      <family val="2"/>
    </font>
    <font>
      <b/>
      <sz val="16"/>
      <color indexed="48"/>
      <name val="CordiaUPC"/>
      <family val="2"/>
    </font>
    <font>
      <sz val="14"/>
      <name val="Cordia New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16"/>
      <color indexed="14"/>
      <name val="CordiaUPC"/>
      <family val="2"/>
    </font>
    <font>
      <b/>
      <sz val="16"/>
      <color indexed="12"/>
      <name val="CordiaUPC"/>
      <family val="2"/>
    </font>
    <font>
      <b/>
      <sz val="15"/>
      <name val="CordiaUPC"/>
      <family val="2"/>
    </font>
    <font>
      <sz val="18"/>
      <name val="CordiaUPC"/>
      <family val="2"/>
    </font>
    <font>
      <sz val="15"/>
      <name val="CordiaUPC"/>
      <family val="2"/>
    </font>
    <font>
      <b/>
      <sz val="18"/>
      <color indexed="48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b/>
      <sz val="16"/>
      <color indexed="10"/>
      <name val="CordiaUPC"/>
      <family val="2"/>
    </font>
    <font>
      <b/>
      <sz val="13"/>
      <color indexed="16"/>
      <name val="CordiaUPC"/>
      <family val="2"/>
    </font>
    <font>
      <b/>
      <sz val="16"/>
      <color indexed="16"/>
      <name val="CordiaUPC"/>
      <family val="2"/>
    </font>
    <font>
      <sz val="16"/>
      <color indexed="10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b/>
      <sz val="10"/>
      <name val="CordiaUPC"/>
      <family val="2"/>
    </font>
    <font>
      <b/>
      <sz val="13"/>
      <name val="CordiaUPC"/>
      <family val="2"/>
    </font>
    <font>
      <b/>
      <sz val="10"/>
      <name val="Arial"/>
      <family val="0"/>
    </font>
    <font>
      <sz val="18"/>
      <name val="Arial"/>
      <family val="0"/>
    </font>
    <font>
      <b/>
      <sz val="18"/>
      <name val="AngsanaUPC"/>
      <family val="1"/>
    </font>
    <font>
      <sz val="18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b/>
      <sz val="18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5"/>
      <color indexed="1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200" fontId="1" fillId="0" borderId="10" xfId="33" applyNumberFormat="1" applyFont="1" applyBorder="1" applyAlignment="1">
      <alignment/>
    </xf>
    <xf numFmtId="200" fontId="1" fillId="0" borderId="0" xfId="33" applyNumberFormat="1" applyFont="1" applyAlignment="1">
      <alignment horizontal="center"/>
    </xf>
    <xf numFmtId="200" fontId="4" fillId="0" borderId="0" xfId="33" applyNumberFormat="1" applyFont="1" applyAlignment="1">
      <alignment/>
    </xf>
    <xf numFmtId="0" fontId="4" fillId="0" borderId="0" xfId="0" applyFont="1" applyAlignment="1">
      <alignment vertical="center"/>
    </xf>
    <xf numFmtId="200" fontId="4" fillId="33" borderId="11" xfId="33" applyNumberFormat="1" applyFont="1" applyFill="1" applyBorder="1" applyAlignment="1">
      <alignment/>
    </xf>
    <xf numFmtId="200" fontId="4" fillId="33" borderId="11" xfId="0" applyNumberFormat="1" applyFont="1" applyFill="1" applyBorder="1" applyAlignment="1">
      <alignment/>
    </xf>
    <xf numFmtId="200" fontId="1" fillId="0" borderId="0" xfId="33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00" fontId="5" fillId="0" borderId="0" xfId="33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00" fontId="1" fillId="0" borderId="0" xfId="33" applyNumberFormat="1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33" applyNumberFormat="1" applyFont="1" applyAlignment="1">
      <alignment horizontal="center"/>
    </xf>
    <xf numFmtId="200" fontId="5" fillId="0" borderId="0" xfId="33" applyNumberFormat="1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200" fontId="9" fillId="0" borderId="21" xfId="33" applyNumberFormat="1" applyFont="1" applyBorder="1" applyAlignment="1">
      <alignment/>
    </xf>
    <xf numFmtId="200" fontId="5" fillId="0" borderId="21" xfId="33" applyNumberFormat="1" applyFont="1" applyBorder="1" applyAlignment="1">
      <alignment/>
    </xf>
    <xf numFmtId="0" fontId="5" fillId="0" borderId="10" xfId="0" applyFont="1" applyBorder="1" applyAlignment="1">
      <alignment/>
    </xf>
    <xf numFmtId="200" fontId="5" fillId="0" borderId="10" xfId="33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00" fontId="9" fillId="0" borderId="10" xfId="33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20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200" fontId="5" fillId="0" borderId="0" xfId="33" applyNumberFormat="1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200" fontId="11" fillId="0" borderId="10" xfId="0" applyNumberFormat="1" applyFont="1" applyBorder="1" applyAlignment="1">
      <alignment/>
    </xf>
    <xf numFmtId="200" fontId="11" fillId="0" borderId="10" xfId="33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200" fontId="14" fillId="0" borderId="11" xfId="33" applyNumberFormat="1" applyFont="1" applyBorder="1" applyAlignment="1">
      <alignment/>
    </xf>
    <xf numFmtId="200" fontId="14" fillId="0" borderId="11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200" fontId="1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200" fontId="14" fillId="0" borderId="10" xfId="33" applyNumberFormat="1" applyFont="1" applyBorder="1" applyAlignment="1">
      <alignment/>
    </xf>
    <xf numFmtId="200" fontId="14" fillId="0" borderId="10" xfId="0" applyNumberFormat="1" applyFont="1" applyBorder="1" applyAlignment="1">
      <alignment/>
    </xf>
    <xf numFmtId="200" fontId="14" fillId="0" borderId="10" xfId="33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10" fillId="0" borderId="10" xfId="0" applyNumberFormat="1" applyFont="1" applyBorder="1" applyAlignment="1">
      <alignment horizontal="center"/>
    </xf>
    <xf numFmtId="200" fontId="10" fillId="0" borderId="10" xfId="33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200" fontId="9" fillId="0" borderId="10" xfId="33" applyNumberFormat="1" applyFont="1" applyBorder="1" applyAlignment="1">
      <alignment horizontal="right"/>
    </xf>
    <xf numFmtId="200" fontId="10" fillId="0" borderId="10" xfId="33" applyNumberFormat="1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200" fontId="5" fillId="0" borderId="0" xfId="33" applyNumberFormat="1" applyFont="1" applyAlignment="1">
      <alignment vertical="top" wrapText="1"/>
    </xf>
    <xf numFmtId="200" fontId="5" fillId="0" borderId="0" xfId="33" applyNumberFormat="1" applyFont="1" applyAlignment="1">
      <alignment horizontal="center" vertical="top" wrapText="1"/>
    </xf>
    <xf numFmtId="200" fontId="5" fillId="0" borderId="11" xfId="33" applyNumberFormat="1" applyFont="1" applyFill="1" applyBorder="1" applyAlignment="1" applyProtection="1">
      <alignment horizontal="center"/>
      <protection/>
    </xf>
    <xf numFmtId="200" fontId="5" fillId="0" borderId="0" xfId="33" applyNumberFormat="1" applyFont="1" applyFill="1" applyAlignment="1" applyProtection="1">
      <alignment horizontal="left"/>
      <protection/>
    </xf>
    <xf numFmtId="200" fontId="5" fillId="0" borderId="25" xfId="33" applyNumberFormat="1" applyFont="1" applyFill="1" applyBorder="1" applyAlignment="1" applyProtection="1">
      <alignment horizontal="left"/>
      <protection/>
    </xf>
    <xf numFmtId="200" fontId="5" fillId="0" borderId="21" xfId="33" applyNumberFormat="1" applyFont="1" applyFill="1" applyBorder="1" applyAlignment="1" applyProtection="1">
      <alignment/>
      <protection locked="0"/>
    </xf>
    <xf numFmtId="200" fontId="5" fillId="0" borderId="23" xfId="33" applyNumberFormat="1" applyFont="1" applyFill="1" applyBorder="1" applyAlignment="1" applyProtection="1">
      <alignment/>
      <protection locked="0"/>
    </xf>
    <xf numFmtId="200" fontId="5" fillId="0" borderId="0" xfId="33" applyNumberFormat="1" applyFont="1" applyFill="1" applyBorder="1" applyAlignment="1" applyProtection="1">
      <alignment/>
      <protection locked="0"/>
    </xf>
    <xf numFmtId="200" fontId="5" fillId="0" borderId="19" xfId="33" applyNumberFormat="1" applyFont="1" applyFill="1" applyBorder="1" applyAlignment="1" applyProtection="1">
      <alignment/>
      <protection locked="0"/>
    </xf>
    <xf numFmtId="200" fontId="5" fillId="0" borderId="11" xfId="33" applyNumberFormat="1" applyFont="1" applyFill="1" applyBorder="1" applyAlignment="1" applyProtection="1">
      <alignment/>
      <protection locked="0"/>
    </xf>
    <xf numFmtId="200" fontId="5" fillId="0" borderId="11" xfId="33" applyNumberFormat="1" applyFont="1" applyFill="1" applyBorder="1" applyAlignment="1" applyProtection="1">
      <alignment/>
      <protection/>
    </xf>
    <xf numFmtId="200" fontId="5" fillId="0" borderId="0" xfId="33" applyNumberFormat="1" applyFont="1" applyFill="1" applyAlignment="1" applyProtection="1">
      <alignment/>
      <protection/>
    </xf>
    <xf numFmtId="200" fontId="5" fillId="0" borderId="25" xfId="33" applyNumberFormat="1" applyFont="1" applyFill="1" applyBorder="1" applyAlignment="1" applyProtection="1">
      <alignment/>
      <protection/>
    </xf>
    <xf numFmtId="200" fontId="5" fillId="0" borderId="0" xfId="33" applyNumberFormat="1" applyFont="1" applyFill="1" applyAlignment="1">
      <alignment/>
    </xf>
    <xf numFmtId="194" fontId="5" fillId="0" borderId="0" xfId="33" applyFont="1" applyFill="1" applyAlignment="1">
      <alignment/>
    </xf>
    <xf numFmtId="200" fontId="5" fillId="0" borderId="25" xfId="33" applyNumberFormat="1" applyFont="1" applyFill="1" applyBorder="1" applyAlignment="1" applyProtection="1">
      <alignment/>
      <protection locked="0"/>
    </xf>
    <xf numFmtId="200" fontId="5" fillId="0" borderId="11" xfId="33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horizontal="left"/>
    </xf>
    <xf numFmtId="43" fontId="5" fillId="0" borderId="0" xfId="33" applyNumberFormat="1" applyFont="1" applyFill="1" applyAlignment="1">
      <alignment/>
    </xf>
    <xf numFmtId="200" fontId="14" fillId="0" borderId="0" xfId="33" applyNumberFormat="1" applyFont="1" applyFill="1" applyAlignment="1" applyProtection="1">
      <alignment horizontal="left"/>
      <protection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00" fontId="5" fillId="0" borderId="22" xfId="33" applyNumberFormat="1" applyFont="1" applyFill="1" applyBorder="1" applyAlignment="1" applyProtection="1">
      <alignment/>
      <protection locked="0"/>
    </xf>
    <xf numFmtId="200" fontId="5" fillId="0" borderId="0" xfId="33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00" fontId="5" fillId="0" borderId="0" xfId="3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200" fontId="9" fillId="0" borderId="0" xfId="33" applyNumberFormat="1" applyFont="1" applyAlignment="1">
      <alignment horizontal="center"/>
    </xf>
    <xf numFmtId="0" fontId="5" fillId="0" borderId="26" xfId="0" applyFont="1" applyBorder="1" applyAlignment="1">
      <alignment horizontal="center"/>
    </xf>
    <xf numFmtId="194" fontId="5" fillId="0" borderId="0" xfId="33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01" fontId="17" fillId="0" borderId="27" xfId="33" applyNumberFormat="1" applyFont="1" applyBorder="1" applyAlignment="1">
      <alignment horizontal="center"/>
    </xf>
    <xf numFmtId="201" fontId="17" fillId="0" borderId="21" xfId="33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201" fontId="17" fillId="0" borderId="31" xfId="33" applyNumberFormat="1" applyFont="1" applyBorder="1" applyAlignment="1">
      <alignment horizontal="center"/>
    </xf>
    <xf numFmtId="201" fontId="17" fillId="0" borderId="35" xfId="33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201" fontId="17" fillId="0" borderId="24" xfId="33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201" fontId="5" fillId="0" borderId="0" xfId="33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201" fontId="20" fillId="0" borderId="31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201" fontId="5" fillId="0" borderId="38" xfId="33" applyNumberFormat="1" applyFont="1" applyBorder="1" applyAlignment="1">
      <alignment horizontal="center"/>
    </xf>
    <xf numFmtId="201" fontId="5" fillId="0" borderId="31" xfId="33" applyNumberFormat="1" applyFont="1" applyBorder="1" applyAlignment="1">
      <alignment horizontal="center"/>
    </xf>
    <xf numFmtId="0" fontId="5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5" fillId="0" borderId="44" xfId="0" applyFont="1" applyBorder="1" applyAlignment="1">
      <alignment/>
    </xf>
    <xf numFmtId="201" fontId="5" fillId="0" borderId="35" xfId="33" applyNumberFormat="1" applyFont="1" applyBorder="1" applyAlignment="1">
      <alignment horizontal="center"/>
    </xf>
    <xf numFmtId="201" fontId="5" fillId="0" borderId="24" xfId="33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94" fontId="9" fillId="0" borderId="0" xfId="33" applyFont="1" applyAlignment="1">
      <alignment horizontal="center"/>
    </xf>
    <xf numFmtId="0" fontId="9" fillId="0" borderId="0" xfId="0" applyFont="1" applyAlignment="1">
      <alignment horizontal="center"/>
    </xf>
    <xf numFmtId="194" fontId="9" fillId="33" borderId="21" xfId="33" applyFont="1" applyFill="1" applyBorder="1" applyAlignment="1">
      <alignment horizontal="center"/>
    </xf>
    <xf numFmtId="194" fontId="23" fillId="33" borderId="21" xfId="33" applyFont="1" applyFill="1" applyBorder="1" applyAlignment="1">
      <alignment horizontal="center"/>
    </xf>
    <xf numFmtId="194" fontId="9" fillId="33" borderId="22" xfId="33" applyFont="1" applyFill="1" applyBorder="1" applyAlignment="1">
      <alignment horizontal="center"/>
    </xf>
    <xf numFmtId="194" fontId="25" fillId="33" borderId="22" xfId="33" applyFont="1" applyFill="1" applyBorder="1" applyAlignment="1">
      <alignment horizontal="center"/>
    </xf>
    <xf numFmtId="194" fontId="23" fillId="33" borderId="22" xfId="33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200" fontId="21" fillId="0" borderId="0" xfId="33" applyNumberFormat="1" applyFont="1" applyFill="1" applyAlignment="1" applyProtection="1">
      <alignment horizontal="left"/>
      <protection/>
    </xf>
    <xf numFmtId="200" fontId="18" fillId="0" borderId="0" xfId="33" applyNumberFormat="1" applyFont="1" applyFill="1" applyBorder="1" applyAlignment="1" applyProtection="1">
      <alignment horizontal="left"/>
      <protection/>
    </xf>
    <xf numFmtId="200" fontId="9" fillId="33" borderId="21" xfId="33" applyNumberFormat="1" applyFont="1" applyFill="1" applyBorder="1" applyAlignment="1" applyProtection="1">
      <alignment horizontal="center"/>
      <protection/>
    </xf>
    <xf numFmtId="200" fontId="9" fillId="33" borderId="15" xfId="33" applyNumberFormat="1" applyFont="1" applyFill="1" applyBorder="1" applyAlignment="1" applyProtection="1">
      <alignment horizontal="center"/>
      <protection/>
    </xf>
    <xf numFmtId="200" fontId="9" fillId="33" borderId="19" xfId="33" applyNumberFormat="1" applyFont="1" applyFill="1" applyBorder="1" applyAlignment="1" applyProtection="1">
      <alignment horizontal="centerContinuous"/>
      <protection/>
    </xf>
    <xf numFmtId="200" fontId="9" fillId="33" borderId="19" xfId="33" applyNumberFormat="1" applyFont="1" applyFill="1" applyBorder="1" applyAlignment="1" applyProtection="1">
      <alignment horizontal="center"/>
      <protection/>
    </xf>
    <xf numFmtId="200" fontId="9" fillId="33" borderId="16" xfId="33" applyNumberFormat="1" applyFont="1" applyFill="1" applyBorder="1" applyAlignment="1" applyProtection="1">
      <alignment horizontal="centerContinuous"/>
      <protection/>
    </xf>
    <xf numFmtId="200" fontId="9" fillId="33" borderId="22" xfId="33" applyNumberFormat="1" applyFont="1" applyFill="1" applyBorder="1" applyAlignment="1">
      <alignment horizontal="center" vertical="top" wrapText="1"/>
    </xf>
    <xf numFmtId="200" fontId="9" fillId="33" borderId="17" xfId="33" applyNumberFormat="1" applyFont="1" applyFill="1" applyBorder="1" applyAlignment="1">
      <alignment horizontal="center" vertical="center" wrapText="1"/>
    </xf>
    <xf numFmtId="200" fontId="9" fillId="33" borderId="22" xfId="33" applyNumberFormat="1" applyFont="1" applyFill="1" applyBorder="1" applyAlignment="1">
      <alignment horizontal="center" vertical="center" wrapText="1"/>
    </xf>
    <xf numFmtId="200" fontId="9" fillId="33" borderId="25" xfId="33" applyNumberFormat="1" applyFont="1" applyFill="1" applyBorder="1" applyAlignment="1" applyProtection="1">
      <alignment horizontal="center" vertical="center" wrapText="1"/>
      <protection/>
    </xf>
    <xf numFmtId="200" fontId="9" fillId="33" borderId="22" xfId="33" applyNumberFormat="1" applyFont="1" applyFill="1" applyBorder="1" applyAlignment="1" applyProtection="1">
      <alignment horizontal="center" vertical="center" wrapText="1"/>
      <protection/>
    </xf>
    <xf numFmtId="200" fontId="9" fillId="33" borderId="18" xfId="33" applyNumberFormat="1" applyFont="1" applyFill="1" applyBorder="1" applyAlignment="1" applyProtection="1">
      <alignment horizontal="center" vertical="center" wrapText="1"/>
      <protection/>
    </xf>
    <xf numFmtId="200" fontId="9" fillId="33" borderId="10" xfId="33" applyNumberFormat="1" applyFont="1" applyFill="1" applyBorder="1" applyAlignment="1" applyProtection="1">
      <alignment horizontal="center" vertical="center" wrapText="1"/>
      <protection/>
    </xf>
    <xf numFmtId="200" fontId="9" fillId="33" borderId="20" xfId="33" applyNumberFormat="1" applyFont="1" applyFill="1" applyBorder="1" applyAlignment="1" applyProtection="1">
      <alignment horizontal="center" vertical="center" wrapText="1"/>
      <protection/>
    </xf>
    <xf numFmtId="200" fontId="18" fillId="0" borderId="21" xfId="33" applyNumberFormat="1" applyFont="1" applyFill="1" applyBorder="1" applyAlignment="1" applyProtection="1">
      <alignment horizontal="center"/>
      <protection/>
    </xf>
    <xf numFmtId="200" fontId="9" fillId="0" borderId="10" xfId="33" applyNumberFormat="1" applyFont="1" applyFill="1" applyBorder="1" applyAlignment="1">
      <alignment horizontal="center" vertical="center"/>
    </xf>
    <xf numFmtId="200" fontId="9" fillId="0" borderId="14" xfId="33" applyNumberFormat="1" applyFont="1" applyFill="1" applyBorder="1" applyAlignment="1" applyProtection="1">
      <alignment horizontal="center" vertical="center"/>
      <protection/>
    </xf>
    <xf numFmtId="200" fontId="9" fillId="0" borderId="10" xfId="33" applyNumberFormat="1" applyFont="1" applyFill="1" applyBorder="1" applyAlignment="1" applyProtection="1">
      <alignment horizontal="center" vertical="center"/>
      <protection/>
    </xf>
    <xf numFmtId="200" fontId="9" fillId="0" borderId="22" xfId="33" applyNumberFormat="1" applyFont="1" applyFill="1" applyBorder="1" applyAlignment="1" applyProtection="1">
      <alignment horizontal="center" vertical="center"/>
      <protection/>
    </xf>
    <xf numFmtId="200" fontId="9" fillId="0" borderId="12" xfId="33" applyNumberFormat="1" applyFont="1" applyFill="1" applyBorder="1" applyAlignment="1" applyProtection="1">
      <alignment horizontal="center" vertical="center"/>
      <protection/>
    </xf>
    <xf numFmtId="200" fontId="9" fillId="0" borderId="0" xfId="33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200" fontId="30" fillId="33" borderId="22" xfId="33" applyNumberFormat="1" applyFont="1" applyFill="1" applyBorder="1" applyAlignment="1">
      <alignment horizontal="center" vertical="center"/>
    </xf>
    <xf numFmtId="200" fontId="30" fillId="33" borderId="10" xfId="33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194" fontId="33" fillId="0" borderId="0" xfId="33" applyFont="1" applyAlignment="1">
      <alignment horizontal="center"/>
    </xf>
    <xf numFmtId="194" fontId="35" fillId="33" borderId="21" xfId="33" applyFont="1" applyFill="1" applyBorder="1" applyAlignment="1">
      <alignment horizontal="center"/>
    </xf>
    <xf numFmtId="0" fontId="35" fillId="0" borderId="0" xfId="0" applyFont="1" applyAlignment="1">
      <alignment/>
    </xf>
    <xf numFmtId="194" fontId="35" fillId="33" borderId="11" xfId="33" applyFont="1" applyFill="1" applyBorder="1" applyAlignment="1">
      <alignment horizontal="center"/>
    </xf>
    <xf numFmtId="194" fontId="35" fillId="33" borderId="22" xfId="33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3" xfId="0" applyFont="1" applyBorder="1" applyAlignment="1">
      <alignment/>
    </xf>
    <xf numFmtId="201" fontId="33" fillId="0" borderId="25" xfId="33" applyNumberFormat="1" applyFont="1" applyBorder="1" applyAlignment="1">
      <alignment horizontal="center"/>
    </xf>
    <xf numFmtId="201" fontId="33" fillId="0" borderId="11" xfId="33" applyNumberFormat="1" applyFont="1" applyBorder="1" applyAlignment="1">
      <alignment horizontal="center"/>
    </xf>
    <xf numFmtId="201" fontId="33" fillId="0" borderId="22" xfId="33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36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37" xfId="0" applyFont="1" applyBorder="1" applyAlignment="1">
      <alignment/>
    </xf>
    <xf numFmtId="201" fontId="33" fillId="0" borderId="24" xfId="33" applyNumberFormat="1" applyFont="1" applyBorder="1" applyAlignment="1">
      <alignment horizontal="center"/>
    </xf>
    <xf numFmtId="201" fontId="33" fillId="0" borderId="45" xfId="33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201" fontId="33" fillId="0" borderId="0" xfId="33" applyNumberFormat="1" applyFont="1" applyAlignment="1">
      <alignment horizontal="center"/>
    </xf>
    <xf numFmtId="0" fontId="36" fillId="0" borderId="0" xfId="0" applyFont="1" applyAlignment="1">
      <alignment/>
    </xf>
    <xf numFmtId="194" fontId="35" fillId="33" borderId="23" xfId="33" applyFont="1" applyFill="1" applyBorder="1" applyAlignment="1">
      <alignment horizontal="center"/>
    </xf>
    <xf numFmtId="194" fontId="35" fillId="33" borderId="0" xfId="33" applyFont="1" applyFill="1" applyAlignment="1">
      <alignment horizontal="center"/>
    </xf>
    <xf numFmtId="194" fontId="35" fillId="33" borderId="11" xfId="33" applyFont="1" applyFill="1" applyBorder="1" applyAlignment="1">
      <alignment horizontal="left"/>
    </xf>
    <xf numFmtId="194" fontId="37" fillId="33" borderId="22" xfId="33" applyFont="1" applyFill="1" applyBorder="1" applyAlignment="1">
      <alignment horizontal="center"/>
    </xf>
    <xf numFmtId="0" fontId="39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201" fontId="33" fillId="0" borderId="12" xfId="33" applyNumberFormat="1" applyFont="1" applyBorder="1" applyAlignment="1">
      <alignment horizontal="center"/>
    </xf>
    <xf numFmtId="201" fontId="33" fillId="0" borderId="10" xfId="33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194" fontId="35" fillId="33" borderId="12" xfId="33" applyFont="1" applyFill="1" applyBorder="1" applyAlignment="1">
      <alignment horizontal="center"/>
    </xf>
    <xf numFmtId="194" fontId="35" fillId="33" borderId="14" xfId="33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33" borderId="2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24" fillId="33" borderId="2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200" fontId="5" fillId="0" borderId="0" xfId="33" applyNumberFormat="1" applyFont="1" applyAlignment="1">
      <alignment horizontal="center"/>
    </xf>
    <xf numFmtId="200" fontId="5" fillId="0" borderId="0" xfId="33" applyNumberFormat="1" applyFont="1" applyAlignment="1">
      <alignment horizontal="left"/>
    </xf>
    <xf numFmtId="200" fontId="9" fillId="33" borderId="10" xfId="33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200" fontId="9" fillId="33" borderId="10" xfId="33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9" fillId="33" borderId="2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33" borderId="21" xfId="0" applyFont="1" applyFill="1" applyBorder="1" applyAlignment="1">
      <alignment horizontal="center" vertical="center"/>
    </xf>
    <xf numFmtId="200" fontId="9" fillId="33" borderId="12" xfId="33" applyNumberFormat="1" applyFont="1" applyFill="1" applyBorder="1" applyAlignment="1" applyProtection="1">
      <alignment horizontal="center"/>
      <protection/>
    </xf>
    <xf numFmtId="200" fontId="9" fillId="33" borderId="14" xfId="33" applyNumberFormat="1" applyFont="1" applyFill="1" applyBorder="1" applyAlignment="1" applyProtection="1">
      <alignment horizontal="center"/>
      <protection/>
    </xf>
    <xf numFmtId="200" fontId="9" fillId="33" borderId="13" xfId="33" applyNumberFormat="1" applyFont="1" applyFill="1" applyBorder="1" applyAlignment="1" applyProtection="1">
      <alignment horizontal="center"/>
      <protection/>
    </xf>
    <xf numFmtId="200" fontId="9" fillId="33" borderId="12" xfId="33" applyNumberFormat="1" applyFont="1" applyFill="1" applyBorder="1" applyAlignment="1">
      <alignment horizontal="center"/>
    </xf>
    <xf numFmtId="200" fontId="9" fillId="33" borderId="14" xfId="33" applyNumberFormat="1" applyFont="1" applyFill="1" applyBorder="1" applyAlignment="1">
      <alignment horizontal="center"/>
    </xf>
    <xf numFmtId="200" fontId="9" fillId="33" borderId="13" xfId="33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0" fontId="1" fillId="0" borderId="0" xfId="33" applyNumberFormat="1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200" fontId="30" fillId="33" borderId="21" xfId="33" applyNumberFormat="1" applyFont="1" applyFill="1" applyBorder="1" applyAlignment="1">
      <alignment horizontal="center" vertical="center"/>
    </xf>
    <xf numFmtId="200" fontId="30" fillId="33" borderId="22" xfId="33" applyNumberFormat="1" applyFont="1" applyFill="1" applyBorder="1" applyAlignment="1">
      <alignment horizontal="center" vertical="center"/>
    </xf>
    <xf numFmtId="200" fontId="1" fillId="0" borderId="0" xfId="33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86"/>
  <sheetViews>
    <sheetView zoomScale="87" zoomScaleNormal="87" zoomScalePageLayoutView="0" workbookViewId="0" topLeftCell="A58">
      <selection activeCell="A81" sqref="A81:L81"/>
    </sheetView>
  </sheetViews>
  <sheetFormatPr defaultColWidth="9.140625" defaultRowHeight="12.75"/>
  <cols>
    <col min="1" max="1" width="74.421875" style="33" customWidth="1"/>
    <col min="2" max="2" width="17.7109375" style="33" customWidth="1"/>
    <col min="3" max="3" width="16.140625" style="33" customWidth="1"/>
    <col min="4" max="4" width="16.00390625" style="33" customWidth="1"/>
    <col min="5" max="5" width="16.7109375" style="33" customWidth="1"/>
    <col min="6" max="6" width="9.140625" style="32" customWidth="1"/>
    <col min="7" max="16384" width="9.140625" style="33" customWidth="1"/>
  </cols>
  <sheetData>
    <row r="1" spans="1:5" ht="24">
      <c r="A1" s="289" t="s">
        <v>318</v>
      </c>
      <c r="B1" s="289"/>
      <c r="C1" s="289"/>
      <c r="D1" s="289"/>
      <c r="E1" s="289"/>
    </row>
    <row r="2" spans="1:6" s="38" customFormat="1" ht="24">
      <c r="A2" s="290" t="s">
        <v>123</v>
      </c>
      <c r="B2" s="290"/>
      <c r="C2" s="290"/>
      <c r="D2" s="290"/>
      <c r="E2" s="290"/>
      <c r="F2" s="147"/>
    </row>
    <row r="3" spans="1:5" ht="24">
      <c r="A3" s="37"/>
      <c r="B3" s="40"/>
      <c r="C3" s="40"/>
      <c r="D3" s="37"/>
      <c r="E3" s="37"/>
    </row>
    <row r="4" spans="1:6" s="186" customFormat="1" ht="23.25">
      <c r="A4" s="292" t="s">
        <v>291</v>
      </c>
      <c r="B4" s="291" t="s">
        <v>353</v>
      </c>
      <c r="C4" s="291"/>
      <c r="D4" s="292" t="s">
        <v>354</v>
      </c>
      <c r="E4" s="292" t="s">
        <v>3</v>
      </c>
      <c r="F4" s="185"/>
    </row>
    <row r="5" spans="1:6" s="186" customFormat="1" ht="23.25">
      <c r="A5" s="293"/>
      <c r="B5" s="187" t="s">
        <v>47</v>
      </c>
      <c r="C5" s="187" t="s">
        <v>48</v>
      </c>
      <c r="D5" s="293"/>
      <c r="E5" s="293"/>
      <c r="F5" s="185"/>
    </row>
    <row r="6" spans="1:5" ht="24">
      <c r="A6" s="42" t="s">
        <v>49</v>
      </c>
      <c r="B6" s="43">
        <f>SUM(B7+B16)</f>
        <v>0</v>
      </c>
      <c r="C6" s="43">
        <f>SUM(C7+C16)</f>
        <v>0</v>
      </c>
      <c r="D6" s="43">
        <f>SUM(D7+D16)</f>
        <v>0</v>
      </c>
      <c r="E6" s="44"/>
    </row>
    <row r="7" spans="1:5" ht="24">
      <c r="A7" s="50" t="s">
        <v>50</v>
      </c>
      <c r="B7" s="46">
        <f>SUM(B8:B13)</f>
        <v>0</v>
      </c>
      <c r="C7" s="46">
        <f>SUM(C8:C13)</f>
        <v>0</v>
      </c>
      <c r="D7" s="44">
        <f>SUM(D8:D13)</f>
        <v>0</v>
      </c>
      <c r="E7" s="46"/>
    </row>
    <row r="8" spans="1:5" ht="24">
      <c r="A8" s="45" t="s">
        <v>238</v>
      </c>
      <c r="B8" s="46"/>
      <c r="C8" s="46"/>
      <c r="D8" s="44">
        <f aca="true" t="shared" si="0" ref="D8:D13">SUM(B8:C8)</f>
        <v>0</v>
      </c>
      <c r="E8" s="46"/>
    </row>
    <row r="9" spans="1:5" ht="24">
      <c r="A9" s="45" t="s">
        <v>51</v>
      </c>
      <c r="B9" s="46"/>
      <c r="C9" s="46"/>
      <c r="D9" s="44">
        <f t="shared" si="0"/>
        <v>0</v>
      </c>
      <c r="E9" s="46"/>
    </row>
    <row r="10" spans="1:5" ht="24">
      <c r="A10" s="45" t="s">
        <v>187</v>
      </c>
      <c r="B10" s="46"/>
      <c r="C10" s="46"/>
      <c r="D10" s="44">
        <f t="shared" si="0"/>
        <v>0</v>
      </c>
      <c r="E10" s="46"/>
    </row>
    <row r="11" spans="1:5" ht="24">
      <c r="A11" s="45" t="s">
        <v>52</v>
      </c>
      <c r="B11" s="46"/>
      <c r="C11" s="46"/>
      <c r="D11" s="44">
        <f t="shared" si="0"/>
        <v>0</v>
      </c>
      <c r="E11" s="46"/>
    </row>
    <row r="12" spans="1:5" ht="24">
      <c r="A12" s="45" t="s">
        <v>188</v>
      </c>
      <c r="B12" s="46"/>
      <c r="C12" s="46"/>
      <c r="D12" s="44">
        <f t="shared" si="0"/>
        <v>0</v>
      </c>
      <c r="E12" s="46"/>
    </row>
    <row r="13" spans="1:5" ht="24">
      <c r="A13" s="45" t="s">
        <v>55</v>
      </c>
      <c r="B13" s="46"/>
      <c r="C13" s="46"/>
      <c r="D13" s="44">
        <f t="shared" si="0"/>
        <v>0</v>
      </c>
      <c r="E13" s="46"/>
    </row>
    <row r="14" spans="1:5" ht="24">
      <c r="A14" s="45" t="s">
        <v>192</v>
      </c>
      <c r="B14" s="46"/>
      <c r="C14" s="46"/>
      <c r="D14" s="44"/>
      <c r="E14" s="46"/>
    </row>
    <row r="15" spans="1:5" ht="24">
      <c r="A15" s="45" t="s">
        <v>193</v>
      </c>
      <c r="B15" s="46"/>
      <c r="C15" s="46"/>
      <c r="D15" s="44"/>
      <c r="E15" s="46"/>
    </row>
    <row r="16" spans="1:5" ht="24">
      <c r="A16" s="50" t="s">
        <v>53</v>
      </c>
      <c r="B16" s="46">
        <f>SUM(B17:B20)</f>
        <v>0</v>
      </c>
      <c r="C16" s="46">
        <f>SUM(C17:C20)</f>
        <v>0</v>
      </c>
      <c r="D16" s="44">
        <f>SUM(D17:D20)</f>
        <v>0</v>
      </c>
      <c r="E16" s="46"/>
    </row>
    <row r="17" spans="1:5" ht="24">
      <c r="A17" s="45" t="s">
        <v>54</v>
      </c>
      <c r="B17" s="46"/>
      <c r="C17" s="46"/>
      <c r="D17" s="44"/>
      <c r="E17" s="46"/>
    </row>
    <row r="18" spans="1:5" ht="24">
      <c r="A18" s="45" t="s">
        <v>237</v>
      </c>
      <c r="B18" s="46"/>
      <c r="C18" s="46"/>
      <c r="D18" s="44"/>
      <c r="E18" s="46"/>
    </row>
    <row r="19" spans="1:5" ht="24">
      <c r="A19" s="45" t="s">
        <v>239</v>
      </c>
      <c r="B19" s="46"/>
      <c r="C19" s="46"/>
      <c r="D19" s="44"/>
      <c r="E19" s="46"/>
    </row>
    <row r="20" spans="1:5" ht="24">
      <c r="A20" s="45" t="s">
        <v>240</v>
      </c>
      <c r="B20" s="46"/>
      <c r="C20" s="46"/>
      <c r="D20" s="44"/>
      <c r="E20" s="46"/>
    </row>
    <row r="21" spans="1:5" ht="24">
      <c r="A21" s="45" t="s">
        <v>187</v>
      </c>
      <c r="B21" s="46"/>
      <c r="C21" s="46"/>
      <c r="D21" s="44"/>
      <c r="E21" s="46"/>
    </row>
    <row r="22" spans="1:5" ht="24">
      <c r="A22" s="48" t="s">
        <v>56</v>
      </c>
      <c r="B22" s="49"/>
      <c r="C22" s="49"/>
      <c r="D22" s="49"/>
      <c r="E22" s="46"/>
    </row>
    <row r="23" spans="1:5" ht="24">
      <c r="A23" s="50" t="s">
        <v>57</v>
      </c>
      <c r="B23" s="49">
        <f>SUM(B24:B26)</f>
        <v>0</v>
      </c>
      <c r="C23" s="49">
        <f>SUM(C24:C26)</f>
        <v>0</v>
      </c>
      <c r="D23" s="49">
        <f>SUM(D24:D26)</f>
        <v>0</v>
      </c>
      <c r="E23" s="46"/>
    </row>
    <row r="24" spans="1:5" ht="24">
      <c r="A24" s="45" t="s">
        <v>58</v>
      </c>
      <c r="B24" s="46"/>
      <c r="C24" s="46"/>
      <c r="D24" s="44">
        <f>SUM(B24:C24)</f>
        <v>0</v>
      </c>
      <c r="E24" s="46"/>
    </row>
    <row r="25" spans="1:5" ht="24">
      <c r="A25" s="45" t="s">
        <v>229</v>
      </c>
      <c r="B25" s="46"/>
      <c r="C25" s="46"/>
      <c r="D25" s="44">
        <f>SUM(B25:C25)</f>
        <v>0</v>
      </c>
      <c r="E25" s="46"/>
    </row>
    <row r="26" spans="1:5" ht="24">
      <c r="A26" s="45" t="s">
        <v>59</v>
      </c>
      <c r="B26" s="46"/>
      <c r="C26" s="46"/>
      <c r="D26" s="44">
        <f>SUM(B26:C26)</f>
        <v>0</v>
      </c>
      <c r="E26" s="46"/>
    </row>
    <row r="27" spans="1:5" ht="24">
      <c r="A27" s="50" t="s">
        <v>60</v>
      </c>
      <c r="B27" s="49">
        <f>SUM(B28+B29+B30+B31+B32+B33+B34+B35+B42+B43+B44+B45)</f>
        <v>0</v>
      </c>
      <c r="C27" s="49">
        <f>SUM(C28+C29+C30+C31+C32+C33+C34+C35+C42+C43+C44+C45)</f>
        <v>0</v>
      </c>
      <c r="D27" s="49">
        <f>SUM(D28+D29+D30+D31+D32+D33+D34+D35+D42+D43+D44+D45)</f>
        <v>0</v>
      </c>
      <c r="E27" s="46"/>
    </row>
    <row r="28" spans="1:5" ht="24">
      <c r="A28" s="45" t="s">
        <v>62</v>
      </c>
      <c r="B28" s="46"/>
      <c r="C28" s="46"/>
      <c r="D28" s="44">
        <f>SUM(B28:C28)</f>
        <v>0</v>
      </c>
      <c r="E28" s="46"/>
    </row>
    <row r="29" spans="1:5" ht="24">
      <c r="A29" s="45" t="s">
        <v>61</v>
      </c>
      <c r="B29" s="46"/>
      <c r="C29" s="46"/>
      <c r="D29" s="44">
        <f>SUM(B29:C29)</f>
        <v>0</v>
      </c>
      <c r="E29" s="46"/>
    </row>
    <row r="30" spans="1:5" ht="24">
      <c r="A30" s="45" t="s">
        <v>63</v>
      </c>
      <c r="B30" s="46"/>
      <c r="C30" s="46"/>
      <c r="D30" s="44">
        <f aca="true" t="shared" si="1" ref="D30:D45">SUM(B30:C30)</f>
        <v>0</v>
      </c>
      <c r="E30" s="46"/>
    </row>
    <row r="31" spans="1:5" ht="24">
      <c r="A31" s="45" t="s">
        <v>64</v>
      </c>
      <c r="B31" s="46"/>
      <c r="C31" s="46"/>
      <c r="D31" s="44">
        <f t="shared" si="1"/>
        <v>0</v>
      </c>
      <c r="E31" s="46"/>
    </row>
    <row r="32" spans="1:5" ht="24">
      <c r="A32" s="45" t="s">
        <v>292</v>
      </c>
      <c r="B32" s="46"/>
      <c r="C32" s="46"/>
      <c r="D32" s="44">
        <f t="shared" si="1"/>
        <v>0</v>
      </c>
      <c r="E32" s="46"/>
    </row>
    <row r="33" spans="1:5" ht="24">
      <c r="A33" s="45" t="s">
        <v>293</v>
      </c>
      <c r="B33" s="46"/>
      <c r="C33" s="46"/>
      <c r="D33" s="44">
        <f t="shared" si="1"/>
        <v>0</v>
      </c>
      <c r="E33" s="46"/>
    </row>
    <row r="34" spans="1:5" ht="24">
      <c r="A34" s="45" t="s">
        <v>294</v>
      </c>
      <c r="B34" s="46"/>
      <c r="C34" s="46"/>
      <c r="D34" s="44">
        <f t="shared" si="1"/>
        <v>0</v>
      </c>
      <c r="E34" s="46"/>
    </row>
    <row r="35" spans="1:5" ht="24">
      <c r="A35" s="45" t="s">
        <v>230</v>
      </c>
      <c r="B35" s="46">
        <f>SUM(B36:B41)</f>
        <v>0</v>
      </c>
      <c r="C35" s="46">
        <f>SUM(C36:C41)</f>
        <v>0</v>
      </c>
      <c r="D35" s="44">
        <f>SUM(D36:D41)</f>
        <v>0</v>
      </c>
      <c r="E35" s="46"/>
    </row>
    <row r="36" spans="1:5" ht="24">
      <c r="A36" s="45" t="s">
        <v>231</v>
      </c>
      <c r="B36" s="46"/>
      <c r="C36" s="46"/>
      <c r="D36" s="44">
        <f t="shared" si="1"/>
        <v>0</v>
      </c>
      <c r="E36" s="46"/>
    </row>
    <row r="37" spans="1:5" ht="24">
      <c r="A37" s="45" t="s">
        <v>232</v>
      </c>
      <c r="B37" s="46"/>
      <c r="C37" s="46"/>
      <c r="D37" s="44">
        <f t="shared" si="1"/>
        <v>0</v>
      </c>
      <c r="E37" s="46"/>
    </row>
    <row r="38" spans="1:5" ht="24">
      <c r="A38" s="45" t="s">
        <v>233</v>
      </c>
      <c r="B38" s="46"/>
      <c r="C38" s="46"/>
      <c r="D38" s="44">
        <f t="shared" si="1"/>
        <v>0</v>
      </c>
      <c r="E38" s="46"/>
    </row>
    <row r="39" spans="1:5" ht="24">
      <c r="A39" s="45" t="s">
        <v>234</v>
      </c>
      <c r="B39" s="46"/>
      <c r="C39" s="46"/>
      <c r="D39" s="44">
        <f t="shared" si="1"/>
        <v>0</v>
      </c>
      <c r="E39" s="46"/>
    </row>
    <row r="40" spans="1:5" ht="24">
      <c r="A40" s="45" t="s">
        <v>235</v>
      </c>
      <c r="B40" s="46"/>
      <c r="C40" s="46"/>
      <c r="D40" s="44">
        <f t="shared" si="1"/>
        <v>0</v>
      </c>
      <c r="E40" s="46"/>
    </row>
    <row r="41" spans="1:5" ht="24">
      <c r="A41" s="45" t="s">
        <v>236</v>
      </c>
      <c r="B41" s="46"/>
      <c r="C41" s="46"/>
      <c r="D41" s="44">
        <f t="shared" si="1"/>
        <v>0</v>
      </c>
      <c r="E41" s="46"/>
    </row>
    <row r="42" spans="1:5" ht="24">
      <c r="A42" s="45" t="s">
        <v>241</v>
      </c>
      <c r="B42" s="46"/>
      <c r="C42" s="46"/>
      <c r="D42" s="46">
        <f t="shared" si="1"/>
        <v>0</v>
      </c>
      <c r="E42" s="46"/>
    </row>
    <row r="43" spans="1:5" ht="24">
      <c r="A43" s="45" t="s">
        <v>242</v>
      </c>
      <c r="B43" s="46"/>
      <c r="C43" s="46"/>
      <c r="D43" s="44">
        <f t="shared" si="1"/>
        <v>0</v>
      </c>
      <c r="E43" s="46"/>
    </row>
    <row r="44" spans="1:5" ht="24">
      <c r="A44" s="45" t="s">
        <v>295</v>
      </c>
      <c r="B44" s="46"/>
      <c r="C44" s="46"/>
      <c r="D44" s="44">
        <f t="shared" si="1"/>
        <v>0</v>
      </c>
      <c r="E44" s="46"/>
    </row>
    <row r="45" spans="1:5" ht="24">
      <c r="A45" s="45" t="s">
        <v>296</v>
      </c>
      <c r="B45" s="46"/>
      <c r="C45" s="46"/>
      <c r="D45" s="44">
        <f t="shared" si="1"/>
        <v>0</v>
      </c>
      <c r="E45" s="46"/>
    </row>
    <row r="46" spans="1:5" ht="24">
      <c r="A46" s="50" t="s">
        <v>65</v>
      </c>
      <c r="B46" s="49">
        <f>SUM(B47:B60)</f>
        <v>0</v>
      </c>
      <c r="C46" s="49">
        <f>SUM(C47:C60)</f>
        <v>0</v>
      </c>
      <c r="D46" s="43">
        <f>SUM(D47:D60)</f>
        <v>0</v>
      </c>
      <c r="E46" s="46"/>
    </row>
    <row r="47" spans="1:5" ht="24">
      <c r="A47" s="45" t="s">
        <v>191</v>
      </c>
      <c r="B47" s="46"/>
      <c r="C47" s="46"/>
      <c r="D47" s="44">
        <f>SUM(B47:C47)</f>
        <v>0</v>
      </c>
      <c r="E47" s="46"/>
    </row>
    <row r="48" spans="1:5" ht="24">
      <c r="A48" s="45" t="s">
        <v>94</v>
      </c>
      <c r="B48" s="46"/>
      <c r="C48" s="46"/>
      <c r="D48" s="46">
        <f>SUM(B48:C48)</f>
        <v>0</v>
      </c>
      <c r="E48" s="46"/>
    </row>
    <row r="49" spans="1:5" ht="24">
      <c r="A49" s="45" t="s">
        <v>95</v>
      </c>
      <c r="B49" s="46"/>
      <c r="C49" s="46"/>
      <c r="D49" s="46">
        <f aca="true" t="shared" si="2" ref="D49:D60">SUM(B49:C49)</f>
        <v>0</v>
      </c>
      <c r="E49" s="46"/>
    </row>
    <row r="50" spans="1:5" ht="24">
      <c r="A50" s="45" t="s">
        <v>297</v>
      </c>
      <c r="B50" s="46"/>
      <c r="C50" s="46"/>
      <c r="D50" s="46">
        <f t="shared" si="2"/>
        <v>0</v>
      </c>
      <c r="E50" s="46"/>
    </row>
    <row r="51" spans="1:5" ht="24">
      <c r="A51" s="45" t="s">
        <v>96</v>
      </c>
      <c r="B51" s="46"/>
      <c r="C51" s="46"/>
      <c r="D51" s="46">
        <f t="shared" si="2"/>
        <v>0</v>
      </c>
      <c r="E51" s="46"/>
    </row>
    <row r="52" spans="1:5" ht="24">
      <c r="A52" s="45" t="s">
        <v>97</v>
      </c>
      <c r="B52" s="46"/>
      <c r="C52" s="46"/>
      <c r="D52" s="46">
        <f t="shared" si="2"/>
        <v>0</v>
      </c>
      <c r="E52" s="46"/>
    </row>
    <row r="53" spans="1:5" ht="24">
      <c r="A53" s="45" t="s">
        <v>298</v>
      </c>
      <c r="B53" s="46"/>
      <c r="C53" s="46"/>
      <c r="D53" s="46">
        <f t="shared" si="2"/>
        <v>0</v>
      </c>
      <c r="E53" s="46"/>
    </row>
    <row r="54" spans="1:5" ht="24">
      <c r="A54" s="45" t="s">
        <v>98</v>
      </c>
      <c r="B54" s="46"/>
      <c r="C54" s="46"/>
      <c r="D54" s="46">
        <f t="shared" si="2"/>
        <v>0</v>
      </c>
      <c r="E54" s="46"/>
    </row>
    <row r="55" spans="1:5" ht="24">
      <c r="A55" s="45" t="s">
        <v>99</v>
      </c>
      <c r="B55" s="46"/>
      <c r="C55" s="46"/>
      <c r="D55" s="46">
        <f t="shared" si="2"/>
        <v>0</v>
      </c>
      <c r="E55" s="46"/>
    </row>
    <row r="56" spans="1:5" ht="24">
      <c r="A56" s="45" t="s">
        <v>100</v>
      </c>
      <c r="B56" s="46"/>
      <c r="C56" s="46"/>
      <c r="D56" s="46">
        <f t="shared" si="2"/>
        <v>0</v>
      </c>
      <c r="E56" s="46"/>
    </row>
    <row r="57" spans="1:5" ht="24">
      <c r="A57" s="45" t="s">
        <v>101</v>
      </c>
      <c r="B57" s="46"/>
      <c r="C57" s="46"/>
      <c r="D57" s="46">
        <f t="shared" si="2"/>
        <v>0</v>
      </c>
      <c r="E57" s="46"/>
    </row>
    <row r="58" spans="1:5" ht="24">
      <c r="A58" s="45" t="s">
        <v>115</v>
      </c>
      <c r="B58" s="46"/>
      <c r="C58" s="46"/>
      <c r="D58" s="46">
        <f t="shared" si="2"/>
        <v>0</v>
      </c>
      <c r="E58" s="46"/>
    </row>
    <row r="59" spans="1:5" ht="24">
      <c r="A59" s="45" t="s">
        <v>66</v>
      </c>
      <c r="B59" s="46"/>
      <c r="C59" s="46"/>
      <c r="D59" s="46">
        <f t="shared" si="2"/>
        <v>0</v>
      </c>
      <c r="E59" s="46"/>
    </row>
    <row r="60" spans="1:5" ht="24">
      <c r="A60" s="45" t="s">
        <v>299</v>
      </c>
      <c r="B60" s="46"/>
      <c r="C60" s="46"/>
      <c r="D60" s="46">
        <f t="shared" si="2"/>
        <v>0</v>
      </c>
      <c r="E60" s="46"/>
    </row>
    <row r="61" spans="1:5" ht="24">
      <c r="A61" s="50" t="s">
        <v>67</v>
      </c>
      <c r="B61" s="49">
        <f>SUM(B62:B67)</f>
        <v>0</v>
      </c>
      <c r="C61" s="49">
        <f>SUM(C62:C67)</f>
        <v>0</v>
      </c>
      <c r="D61" s="43">
        <f>SUM(D62:D67)</f>
        <v>0</v>
      </c>
      <c r="E61" s="46"/>
    </row>
    <row r="62" spans="1:5" ht="24">
      <c r="A62" s="45" t="s">
        <v>68</v>
      </c>
      <c r="B62" s="46"/>
      <c r="C62" s="46"/>
      <c r="D62" s="44">
        <f aca="true" t="shared" si="3" ref="D62:D67">SUM(B62:C62)</f>
        <v>0</v>
      </c>
      <c r="E62" s="46"/>
    </row>
    <row r="63" spans="1:5" ht="24">
      <c r="A63" s="45" t="s">
        <v>69</v>
      </c>
      <c r="B63" s="46"/>
      <c r="C63" s="46"/>
      <c r="D63" s="44">
        <f t="shared" si="3"/>
        <v>0</v>
      </c>
      <c r="E63" s="46"/>
    </row>
    <row r="64" spans="1:5" ht="24">
      <c r="A64" s="45" t="s">
        <v>70</v>
      </c>
      <c r="B64" s="46"/>
      <c r="C64" s="46"/>
      <c r="D64" s="44">
        <f t="shared" si="3"/>
        <v>0</v>
      </c>
      <c r="E64" s="46"/>
    </row>
    <row r="65" spans="1:5" ht="24">
      <c r="A65" s="45" t="s">
        <v>189</v>
      </c>
      <c r="B65" s="46"/>
      <c r="C65" s="46"/>
      <c r="D65" s="44">
        <f t="shared" si="3"/>
        <v>0</v>
      </c>
      <c r="E65" s="46"/>
    </row>
    <row r="66" spans="1:5" ht="24">
      <c r="A66" s="45" t="s">
        <v>124</v>
      </c>
      <c r="B66" s="46"/>
      <c r="C66" s="46"/>
      <c r="D66" s="44">
        <f t="shared" si="3"/>
        <v>0</v>
      </c>
      <c r="E66" s="46"/>
    </row>
    <row r="67" spans="1:5" ht="24">
      <c r="A67" s="45" t="s">
        <v>300</v>
      </c>
      <c r="B67" s="46"/>
      <c r="C67" s="46"/>
      <c r="D67" s="44">
        <f t="shared" si="3"/>
        <v>0</v>
      </c>
      <c r="E67" s="46"/>
    </row>
    <row r="68" spans="1:5" ht="24">
      <c r="A68" s="50" t="s">
        <v>71</v>
      </c>
      <c r="B68" s="46">
        <v>0</v>
      </c>
      <c r="C68" s="46">
        <v>0</v>
      </c>
      <c r="D68" s="44">
        <v>0</v>
      </c>
      <c r="E68" s="46">
        <v>0</v>
      </c>
    </row>
    <row r="69" spans="1:5" ht="24">
      <c r="A69" s="48" t="s">
        <v>316</v>
      </c>
      <c r="B69" s="49"/>
      <c r="C69" s="49">
        <f>SUM(C70)</f>
        <v>0</v>
      </c>
      <c r="D69" s="43">
        <f>SUM(D70)</f>
        <v>0</v>
      </c>
      <c r="E69" s="46"/>
    </row>
    <row r="70" spans="1:5" ht="24">
      <c r="A70" s="45" t="s">
        <v>125</v>
      </c>
      <c r="B70" s="46"/>
      <c r="C70" s="46"/>
      <c r="D70" s="46">
        <f>SUM(B70:C70)</f>
        <v>0</v>
      </c>
      <c r="E70" s="46"/>
    </row>
    <row r="71" spans="1:5" ht="24">
      <c r="A71" s="47" t="s">
        <v>72</v>
      </c>
      <c r="B71" s="46"/>
      <c r="C71" s="46"/>
      <c r="D71" s="46"/>
      <c r="E71" s="46"/>
    </row>
    <row r="72" spans="2:5" ht="24">
      <c r="B72" s="23"/>
      <c r="C72" s="23"/>
      <c r="D72" s="23"/>
      <c r="E72" s="23"/>
    </row>
    <row r="73" spans="2:5" ht="24">
      <c r="B73" s="34"/>
      <c r="C73" s="34" t="s">
        <v>28</v>
      </c>
      <c r="D73" s="34"/>
      <c r="E73" s="23"/>
    </row>
    <row r="74" spans="2:5" ht="24">
      <c r="B74" s="61" t="s">
        <v>29</v>
      </c>
      <c r="C74" s="35"/>
      <c r="D74" s="34"/>
      <c r="E74" s="23"/>
    </row>
    <row r="75" spans="2:5" ht="24">
      <c r="B75" s="61"/>
      <c r="C75" s="34"/>
      <c r="D75" s="34"/>
      <c r="E75" s="23"/>
    </row>
    <row r="76" spans="2:5" ht="24">
      <c r="B76" s="61" t="s">
        <v>30</v>
      </c>
      <c r="C76" s="35"/>
      <c r="D76" s="34"/>
      <c r="E76" s="23"/>
    </row>
    <row r="77" spans="2:5" ht="24">
      <c r="B77" s="61"/>
      <c r="C77" s="35"/>
      <c r="D77" s="34"/>
      <c r="E77" s="23"/>
    </row>
    <row r="78" spans="1:5" ht="26.25">
      <c r="A78" s="210" t="s">
        <v>355</v>
      </c>
      <c r="B78" s="23"/>
      <c r="C78" s="23"/>
      <c r="D78" s="23"/>
      <c r="E78" s="23"/>
    </row>
    <row r="79" spans="1:12" ht="24">
      <c r="A79" s="286" t="s">
        <v>356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</row>
    <row r="80" spans="1:5" ht="12" customHeight="1">
      <c r="A80" s="51"/>
      <c r="B80" s="23"/>
      <c r="C80" s="23"/>
      <c r="D80" s="23"/>
      <c r="E80" s="23"/>
    </row>
    <row r="81" spans="1:12" ht="27.75" customHeight="1">
      <c r="A81" s="287" t="s">
        <v>357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</row>
    <row r="82" spans="1:12" ht="24">
      <c r="A82" s="288" t="s">
        <v>358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</row>
    <row r="83" spans="1:12" ht="24">
      <c r="A83" s="288" t="s">
        <v>359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</row>
    <row r="84" spans="2:5" ht="24">
      <c r="B84" s="23"/>
      <c r="C84" s="23"/>
      <c r="D84" s="23"/>
      <c r="E84" s="23"/>
    </row>
    <row r="85" spans="2:5" ht="24">
      <c r="B85" s="23"/>
      <c r="C85" s="23"/>
      <c r="D85" s="23"/>
      <c r="E85" s="23"/>
    </row>
    <row r="86" spans="2:5" ht="24">
      <c r="B86" s="23"/>
      <c r="C86" s="23"/>
      <c r="D86" s="23"/>
      <c r="E86" s="23"/>
    </row>
  </sheetData>
  <sheetProtection/>
  <mergeCells count="10">
    <mergeCell ref="A79:L79"/>
    <mergeCell ref="A81:L81"/>
    <mergeCell ref="A82:L82"/>
    <mergeCell ref="A83:L83"/>
    <mergeCell ref="A1:E1"/>
    <mergeCell ref="A2:E2"/>
    <mergeCell ref="B4:C4"/>
    <mergeCell ref="A4:A5"/>
    <mergeCell ref="D4:D5"/>
    <mergeCell ref="E4:E5"/>
  </mergeCells>
  <printOptions/>
  <pageMargins left="0.34" right="0.25" top="0.34" bottom="0.39" header="0.23" footer="0.2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O48"/>
  <sheetViews>
    <sheetView zoomScalePageLayoutView="0" workbookViewId="0" topLeftCell="A37">
      <selection activeCell="A1" sqref="A1:O1"/>
    </sheetView>
  </sheetViews>
  <sheetFormatPr defaultColWidth="9.140625" defaultRowHeight="12.75"/>
  <cols>
    <col min="1" max="1" width="15.7109375" style="76" customWidth="1"/>
    <col min="2" max="2" width="7.57421875" style="76" customWidth="1"/>
    <col min="3" max="7" width="9.140625" style="76" customWidth="1"/>
    <col min="8" max="8" width="15.00390625" style="76" customWidth="1"/>
    <col min="9" max="10" width="9.140625" style="76" customWidth="1"/>
    <col min="11" max="11" width="15.140625" style="76" customWidth="1"/>
    <col min="12" max="13" width="9.140625" style="76" customWidth="1"/>
    <col min="14" max="14" width="14.00390625" style="76" customWidth="1"/>
    <col min="15" max="15" width="16.28125" style="76" customWidth="1"/>
    <col min="16" max="16384" width="9.140625" style="76" customWidth="1"/>
  </cols>
  <sheetData>
    <row r="1" spans="1:15" s="190" customFormat="1" ht="26.25">
      <c r="A1" s="314" t="s">
        <v>324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s="75" customFormat="1" ht="27.75">
      <c r="A2" s="353" t="s">
        <v>136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7" s="51" customFormat="1" ht="23.25">
      <c r="A3" s="51" t="s">
        <v>126</v>
      </c>
      <c r="B3" s="106"/>
      <c r="C3" s="36"/>
      <c r="D3" s="36"/>
      <c r="E3" s="36"/>
      <c r="F3" s="36"/>
      <c r="G3" s="148"/>
    </row>
    <row r="5" spans="1:15" s="189" customFormat="1" ht="21.75">
      <c r="A5" s="352" t="s">
        <v>79</v>
      </c>
      <c r="B5" s="205" t="s">
        <v>80</v>
      </c>
      <c r="C5" s="205" t="s">
        <v>82</v>
      </c>
      <c r="D5" s="205" t="s">
        <v>82</v>
      </c>
      <c r="E5" s="352" t="s">
        <v>85</v>
      </c>
      <c r="F5" s="355" t="s">
        <v>86</v>
      </c>
      <c r="G5" s="356"/>
      <c r="H5" s="357"/>
      <c r="I5" s="355" t="s">
        <v>90</v>
      </c>
      <c r="J5" s="356"/>
      <c r="K5" s="357"/>
      <c r="L5" s="355" t="s">
        <v>91</v>
      </c>
      <c r="M5" s="356"/>
      <c r="N5" s="357"/>
      <c r="O5" s="352" t="s">
        <v>72</v>
      </c>
    </row>
    <row r="6" spans="1:15" s="189" customFormat="1" ht="21.75">
      <c r="A6" s="354"/>
      <c r="B6" s="206" t="s">
        <v>81</v>
      </c>
      <c r="C6" s="206" t="s">
        <v>83</v>
      </c>
      <c r="D6" s="206" t="s">
        <v>84</v>
      </c>
      <c r="E6" s="328"/>
      <c r="F6" s="206" t="s">
        <v>87</v>
      </c>
      <c r="G6" s="206" t="s">
        <v>88</v>
      </c>
      <c r="H6" s="206" t="s">
        <v>89</v>
      </c>
      <c r="I6" s="206" t="s">
        <v>87</v>
      </c>
      <c r="J6" s="206" t="s">
        <v>88</v>
      </c>
      <c r="K6" s="206" t="s">
        <v>89</v>
      </c>
      <c r="L6" s="206" t="s">
        <v>87</v>
      </c>
      <c r="M6" s="206" t="s">
        <v>88</v>
      </c>
      <c r="N6" s="206" t="s">
        <v>89</v>
      </c>
      <c r="O6" s="328"/>
    </row>
    <row r="7" spans="1:15" ht="23.25">
      <c r="A7" s="78" t="s">
        <v>108</v>
      </c>
      <c r="B7" s="79"/>
      <c r="C7" s="79"/>
      <c r="D7" s="79"/>
      <c r="E7" s="79" t="s">
        <v>93</v>
      </c>
      <c r="F7" s="79"/>
      <c r="G7" s="79">
        <v>240</v>
      </c>
      <c r="H7" s="81">
        <f aca="true" t="shared" si="0" ref="H7:H16">F7*G7</f>
        <v>0</v>
      </c>
      <c r="I7" s="79"/>
      <c r="J7" s="80">
        <v>2500</v>
      </c>
      <c r="K7" s="82">
        <f aca="true" t="shared" si="1" ref="K7:K16">I7*J7</f>
        <v>0</v>
      </c>
      <c r="L7" s="79"/>
      <c r="M7" s="79"/>
      <c r="N7" s="81">
        <f aca="true" t="shared" si="2" ref="N7:N16">L7*M7</f>
        <v>0</v>
      </c>
      <c r="O7" s="82">
        <f aca="true" t="shared" si="3" ref="O7:O12">+H7+K7+N7</f>
        <v>0</v>
      </c>
    </row>
    <row r="8" spans="1:15" ht="23.25">
      <c r="A8" s="78" t="s">
        <v>107</v>
      </c>
      <c r="B8" s="79"/>
      <c r="C8" s="79"/>
      <c r="D8" s="79"/>
      <c r="E8" s="79" t="s">
        <v>93</v>
      </c>
      <c r="F8" s="79"/>
      <c r="G8" s="79">
        <v>240</v>
      </c>
      <c r="H8" s="81">
        <f t="shared" si="0"/>
        <v>0</v>
      </c>
      <c r="I8" s="79"/>
      <c r="J8" s="80">
        <v>2500</v>
      </c>
      <c r="K8" s="82">
        <f t="shared" si="1"/>
        <v>0</v>
      </c>
      <c r="L8" s="79"/>
      <c r="M8" s="79"/>
      <c r="N8" s="81">
        <f t="shared" si="2"/>
        <v>0</v>
      </c>
      <c r="O8" s="82">
        <f t="shared" si="3"/>
        <v>0</v>
      </c>
    </row>
    <row r="9" spans="1:15" ht="23.25">
      <c r="A9" s="78" t="s">
        <v>106</v>
      </c>
      <c r="B9" s="79"/>
      <c r="C9" s="79"/>
      <c r="D9" s="79"/>
      <c r="E9" s="79" t="s">
        <v>93</v>
      </c>
      <c r="F9" s="79"/>
      <c r="G9" s="79">
        <v>240</v>
      </c>
      <c r="H9" s="81">
        <f t="shared" si="0"/>
        <v>0</v>
      </c>
      <c r="I9" s="79"/>
      <c r="J9" s="80">
        <v>2500</v>
      </c>
      <c r="K9" s="82">
        <f t="shared" si="1"/>
        <v>0</v>
      </c>
      <c r="L9" s="79"/>
      <c r="M9" s="79"/>
      <c r="N9" s="81">
        <f t="shared" si="2"/>
        <v>0</v>
      </c>
      <c r="O9" s="82">
        <f t="shared" si="3"/>
        <v>0</v>
      </c>
    </row>
    <row r="10" spans="1:15" ht="23.25">
      <c r="A10" s="78" t="s">
        <v>105</v>
      </c>
      <c r="B10" s="79"/>
      <c r="C10" s="79"/>
      <c r="D10" s="79"/>
      <c r="E10" s="79" t="s">
        <v>93</v>
      </c>
      <c r="F10" s="79"/>
      <c r="G10" s="79">
        <v>240</v>
      </c>
      <c r="H10" s="81">
        <f t="shared" si="0"/>
        <v>0</v>
      </c>
      <c r="I10" s="79"/>
      <c r="J10" s="80">
        <v>2200</v>
      </c>
      <c r="K10" s="82">
        <f t="shared" si="1"/>
        <v>0</v>
      </c>
      <c r="L10" s="79"/>
      <c r="M10" s="79"/>
      <c r="N10" s="81">
        <f t="shared" si="2"/>
        <v>0</v>
      </c>
      <c r="O10" s="82">
        <f t="shared" si="3"/>
        <v>0</v>
      </c>
    </row>
    <row r="11" spans="1:15" ht="23.25">
      <c r="A11" s="78" t="s">
        <v>102</v>
      </c>
      <c r="B11" s="79"/>
      <c r="C11" s="79"/>
      <c r="D11" s="79"/>
      <c r="E11" s="79" t="s">
        <v>93</v>
      </c>
      <c r="F11" s="79"/>
      <c r="G11" s="79">
        <v>210</v>
      </c>
      <c r="H11" s="81">
        <f t="shared" si="0"/>
        <v>0</v>
      </c>
      <c r="I11" s="79"/>
      <c r="J11" s="80">
        <v>1000</v>
      </c>
      <c r="K11" s="82">
        <f t="shared" si="1"/>
        <v>0</v>
      </c>
      <c r="L11" s="79"/>
      <c r="M11" s="79"/>
      <c r="N11" s="81">
        <f t="shared" si="2"/>
        <v>0</v>
      </c>
      <c r="O11" s="82">
        <f t="shared" si="3"/>
        <v>0</v>
      </c>
    </row>
    <row r="12" spans="1:15" ht="23.25">
      <c r="A12" s="78" t="s">
        <v>35</v>
      </c>
      <c r="B12" s="79"/>
      <c r="C12" s="79"/>
      <c r="D12" s="79"/>
      <c r="E12" s="79" t="s">
        <v>93</v>
      </c>
      <c r="F12" s="79"/>
      <c r="G12" s="79">
        <v>210</v>
      </c>
      <c r="H12" s="81">
        <f t="shared" si="0"/>
        <v>0</v>
      </c>
      <c r="I12" s="79"/>
      <c r="J12" s="80">
        <v>1000</v>
      </c>
      <c r="K12" s="82">
        <f t="shared" si="1"/>
        <v>0</v>
      </c>
      <c r="L12" s="79"/>
      <c r="M12" s="79"/>
      <c r="N12" s="81">
        <f t="shared" si="2"/>
        <v>0</v>
      </c>
      <c r="O12" s="82">
        <f t="shared" si="3"/>
        <v>0</v>
      </c>
    </row>
    <row r="13" spans="1:15" ht="23.25">
      <c r="A13" s="78" t="s">
        <v>103</v>
      </c>
      <c r="B13" s="79"/>
      <c r="C13" s="79"/>
      <c r="D13" s="79"/>
      <c r="E13" s="79" t="s">
        <v>93</v>
      </c>
      <c r="F13" s="79"/>
      <c r="G13" s="79">
        <v>210</v>
      </c>
      <c r="H13" s="81">
        <f t="shared" si="0"/>
        <v>0</v>
      </c>
      <c r="I13" s="79"/>
      <c r="J13" s="80">
        <v>1000</v>
      </c>
      <c r="K13" s="82">
        <f t="shared" si="1"/>
        <v>0</v>
      </c>
      <c r="L13" s="79"/>
      <c r="M13" s="79"/>
      <c r="N13" s="81">
        <f t="shared" si="2"/>
        <v>0</v>
      </c>
      <c r="O13" s="82">
        <f>+H13+K13+N13</f>
        <v>0</v>
      </c>
    </row>
    <row r="14" spans="1:15" ht="23.25">
      <c r="A14" s="78" t="s">
        <v>104</v>
      </c>
      <c r="B14" s="79"/>
      <c r="C14" s="79"/>
      <c r="D14" s="79"/>
      <c r="E14" s="79" t="s">
        <v>93</v>
      </c>
      <c r="F14" s="79"/>
      <c r="G14" s="79">
        <v>210</v>
      </c>
      <c r="H14" s="81">
        <f t="shared" si="0"/>
        <v>0</v>
      </c>
      <c r="I14" s="79"/>
      <c r="J14" s="80">
        <v>1000</v>
      </c>
      <c r="K14" s="82">
        <f t="shared" si="1"/>
        <v>0</v>
      </c>
      <c r="L14" s="79"/>
      <c r="M14" s="79"/>
      <c r="N14" s="81">
        <f t="shared" si="2"/>
        <v>0</v>
      </c>
      <c r="O14" s="82">
        <f>+H14+K14+N14</f>
        <v>0</v>
      </c>
    </row>
    <row r="15" spans="1:15" ht="23.25">
      <c r="A15" s="78" t="s">
        <v>92</v>
      </c>
      <c r="B15" s="79"/>
      <c r="C15" s="79"/>
      <c r="D15" s="79"/>
      <c r="E15" s="79" t="s">
        <v>93</v>
      </c>
      <c r="F15" s="79"/>
      <c r="G15" s="79">
        <v>210</v>
      </c>
      <c r="H15" s="81">
        <f t="shared" si="0"/>
        <v>0</v>
      </c>
      <c r="I15" s="79"/>
      <c r="J15" s="80">
        <v>1000</v>
      </c>
      <c r="K15" s="82">
        <f t="shared" si="1"/>
        <v>0</v>
      </c>
      <c r="L15" s="79"/>
      <c r="M15" s="79"/>
      <c r="N15" s="81">
        <f t="shared" si="2"/>
        <v>0</v>
      </c>
      <c r="O15" s="82">
        <f>+H15+K15+N15</f>
        <v>0</v>
      </c>
    </row>
    <row r="16" spans="1:15" ht="23.25">
      <c r="A16" s="83" t="s">
        <v>14</v>
      </c>
      <c r="B16" s="77"/>
      <c r="C16" s="77"/>
      <c r="D16" s="77"/>
      <c r="E16" s="77" t="s">
        <v>93</v>
      </c>
      <c r="F16" s="77"/>
      <c r="G16" s="77">
        <v>180</v>
      </c>
      <c r="H16" s="81">
        <f t="shared" si="0"/>
        <v>0</v>
      </c>
      <c r="I16" s="77"/>
      <c r="J16" s="84">
        <v>1000</v>
      </c>
      <c r="K16" s="82">
        <f t="shared" si="1"/>
        <v>0</v>
      </c>
      <c r="L16" s="77"/>
      <c r="M16" s="77"/>
      <c r="N16" s="81">
        <f t="shared" si="2"/>
        <v>0</v>
      </c>
      <c r="O16" s="82">
        <f>+H16+K16+N16</f>
        <v>0</v>
      </c>
    </row>
    <row r="17" spans="1:15" ht="23.25">
      <c r="A17" s="85" t="s">
        <v>72</v>
      </c>
      <c r="B17" s="85"/>
      <c r="C17" s="85"/>
      <c r="D17" s="85"/>
      <c r="E17" s="85"/>
      <c r="F17" s="85"/>
      <c r="G17" s="85"/>
      <c r="H17" s="86">
        <f>SUM(H7:H16)</f>
        <v>0</v>
      </c>
      <c r="I17" s="85"/>
      <c r="J17" s="85"/>
      <c r="K17" s="86">
        <f>SUM(K7:K16)</f>
        <v>0</v>
      </c>
      <c r="L17" s="85"/>
      <c r="M17" s="85"/>
      <c r="N17" s="86">
        <f>SUM(N7:N16)</f>
        <v>0</v>
      </c>
      <c r="O17" s="86">
        <f>SUM(O7:O16)</f>
        <v>0</v>
      </c>
    </row>
    <row r="19" spans="12:14" ht="24">
      <c r="L19" s="53"/>
      <c r="M19" s="322" t="s">
        <v>28</v>
      </c>
      <c r="N19" s="322"/>
    </row>
    <row r="20" spans="12:14" ht="24">
      <c r="L20" s="61" t="s">
        <v>29</v>
      </c>
      <c r="M20" s="323"/>
      <c r="N20" s="323"/>
    </row>
    <row r="21" spans="12:14" ht="24">
      <c r="L21" s="61"/>
      <c r="M21" s="322"/>
      <c r="N21" s="322"/>
    </row>
    <row r="22" spans="12:14" ht="24">
      <c r="L22" s="61" t="s">
        <v>30</v>
      </c>
      <c r="M22" s="322"/>
      <c r="N22" s="322"/>
    </row>
    <row r="23" spans="12:14" ht="24">
      <c r="L23" s="61"/>
      <c r="M23" s="34"/>
      <c r="N23" s="34"/>
    </row>
    <row r="24" spans="12:14" ht="24">
      <c r="L24" s="61"/>
      <c r="M24" s="34"/>
      <c r="N24" s="34"/>
    </row>
    <row r="25" spans="12:14" ht="24">
      <c r="L25" s="61"/>
      <c r="M25" s="34"/>
      <c r="N25" s="34"/>
    </row>
    <row r="26" spans="12:14" ht="24">
      <c r="L26" s="61"/>
      <c r="M26" s="34"/>
      <c r="N26" s="34"/>
    </row>
    <row r="27" spans="1:15" s="190" customFormat="1" ht="26.25">
      <c r="A27" s="314" t="s">
        <v>317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</row>
    <row r="28" spans="1:15" s="75" customFormat="1" ht="27.75">
      <c r="A28" s="353" t="s">
        <v>136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</row>
    <row r="29" spans="1:8" s="51" customFormat="1" ht="23.25">
      <c r="A29" s="106" t="s">
        <v>130</v>
      </c>
      <c r="B29" s="106"/>
      <c r="C29" s="36"/>
      <c r="D29" s="36"/>
      <c r="E29" s="36"/>
      <c r="F29" s="36"/>
      <c r="G29" s="148"/>
      <c r="H29" s="36"/>
    </row>
    <row r="31" spans="1:15" ht="23.25">
      <c r="A31" s="352" t="s">
        <v>79</v>
      </c>
      <c r="B31" s="205" t="s">
        <v>80</v>
      </c>
      <c r="C31" s="205" t="s">
        <v>82</v>
      </c>
      <c r="D31" s="205" t="s">
        <v>82</v>
      </c>
      <c r="E31" s="352" t="s">
        <v>85</v>
      </c>
      <c r="F31" s="355" t="s">
        <v>86</v>
      </c>
      <c r="G31" s="356"/>
      <c r="H31" s="357"/>
      <c r="I31" s="355" t="s">
        <v>90</v>
      </c>
      <c r="J31" s="356"/>
      <c r="K31" s="357"/>
      <c r="L31" s="355" t="s">
        <v>91</v>
      </c>
      <c r="M31" s="356"/>
      <c r="N31" s="357"/>
      <c r="O31" s="352" t="s">
        <v>72</v>
      </c>
    </row>
    <row r="32" spans="1:15" ht="23.25">
      <c r="A32" s="354"/>
      <c r="B32" s="206" t="s">
        <v>81</v>
      </c>
      <c r="C32" s="206" t="s">
        <v>83</v>
      </c>
      <c r="D32" s="206" t="s">
        <v>84</v>
      </c>
      <c r="E32" s="328"/>
      <c r="F32" s="206" t="s">
        <v>87</v>
      </c>
      <c r="G32" s="206" t="s">
        <v>88</v>
      </c>
      <c r="H32" s="206" t="s">
        <v>89</v>
      </c>
      <c r="I32" s="206" t="s">
        <v>87</v>
      </c>
      <c r="J32" s="206" t="s">
        <v>88</v>
      </c>
      <c r="K32" s="206" t="s">
        <v>89</v>
      </c>
      <c r="L32" s="206" t="s">
        <v>87</v>
      </c>
      <c r="M32" s="206" t="s">
        <v>88</v>
      </c>
      <c r="N32" s="206" t="s">
        <v>89</v>
      </c>
      <c r="O32" s="328"/>
    </row>
    <row r="33" spans="1:15" ht="23.25">
      <c r="A33" s="78" t="s">
        <v>108</v>
      </c>
      <c r="B33" s="79"/>
      <c r="C33" s="79"/>
      <c r="D33" s="79"/>
      <c r="E33" s="79" t="s">
        <v>93</v>
      </c>
      <c r="F33" s="79"/>
      <c r="G33" s="79">
        <v>240</v>
      </c>
      <c r="H33" s="81">
        <f aca="true" t="shared" si="4" ref="H33:H42">F33*G33</f>
        <v>0</v>
      </c>
      <c r="I33" s="79"/>
      <c r="J33" s="80">
        <v>2500</v>
      </c>
      <c r="K33" s="82">
        <f aca="true" t="shared" si="5" ref="K33:K42">I33*J33</f>
        <v>0</v>
      </c>
      <c r="L33" s="79"/>
      <c r="M33" s="79"/>
      <c r="N33" s="81">
        <f aca="true" t="shared" si="6" ref="N33:N42">L33*M33</f>
        <v>0</v>
      </c>
      <c r="O33" s="82">
        <f aca="true" t="shared" si="7" ref="O33:O42">H33+K33+N33</f>
        <v>0</v>
      </c>
    </row>
    <row r="34" spans="1:15" ht="23.25">
      <c r="A34" s="78" t="s">
        <v>107</v>
      </c>
      <c r="B34" s="79"/>
      <c r="C34" s="79"/>
      <c r="D34" s="79"/>
      <c r="E34" s="79" t="s">
        <v>93</v>
      </c>
      <c r="F34" s="79"/>
      <c r="G34" s="79">
        <v>240</v>
      </c>
      <c r="H34" s="81">
        <f t="shared" si="4"/>
        <v>0</v>
      </c>
      <c r="I34" s="79"/>
      <c r="J34" s="80">
        <v>2500</v>
      </c>
      <c r="K34" s="82">
        <f t="shared" si="5"/>
        <v>0</v>
      </c>
      <c r="L34" s="79"/>
      <c r="M34" s="79"/>
      <c r="N34" s="81">
        <f t="shared" si="6"/>
        <v>0</v>
      </c>
      <c r="O34" s="82">
        <f t="shared" si="7"/>
        <v>0</v>
      </c>
    </row>
    <row r="35" spans="1:15" ht="23.25">
      <c r="A35" s="78" t="s">
        <v>106</v>
      </c>
      <c r="B35" s="79"/>
      <c r="C35" s="79"/>
      <c r="D35" s="79"/>
      <c r="E35" s="79" t="s">
        <v>93</v>
      </c>
      <c r="F35" s="79"/>
      <c r="G35" s="79">
        <v>240</v>
      </c>
      <c r="H35" s="81">
        <f t="shared" si="4"/>
        <v>0</v>
      </c>
      <c r="I35" s="79"/>
      <c r="J35" s="80">
        <v>2500</v>
      </c>
      <c r="K35" s="82">
        <f t="shared" si="5"/>
        <v>0</v>
      </c>
      <c r="L35" s="79"/>
      <c r="M35" s="79"/>
      <c r="N35" s="81">
        <f t="shared" si="6"/>
        <v>0</v>
      </c>
      <c r="O35" s="82">
        <f t="shared" si="7"/>
        <v>0</v>
      </c>
    </row>
    <row r="36" spans="1:15" ht="23.25">
      <c r="A36" s="78" t="s">
        <v>105</v>
      </c>
      <c r="B36" s="79"/>
      <c r="C36" s="79"/>
      <c r="D36" s="79"/>
      <c r="E36" s="79" t="s">
        <v>93</v>
      </c>
      <c r="F36" s="79"/>
      <c r="G36" s="79">
        <v>240</v>
      </c>
      <c r="H36" s="81">
        <f t="shared" si="4"/>
        <v>0</v>
      </c>
      <c r="I36" s="79"/>
      <c r="J36" s="80">
        <v>2200</v>
      </c>
      <c r="K36" s="82">
        <f t="shared" si="5"/>
        <v>0</v>
      </c>
      <c r="L36" s="79"/>
      <c r="M36" s="79"/>
      <c r="N36" s="81">
        <f t="shared" si="6"/>
        <v>0</v>
      </c>
      <c r="O36" s="82">
        <f t="shared" si="7"/>
        <v>0</v>
      </c>
    </row>
    <row r="37" spans="1:15" ht="23.25">
      <c r="A37" s="78" t="s">
        <v>102</v>
      </c>
      <c r="B37" s="79"/>
      <c r="C37" s="79"/>
      <c r="D37" s="79"/>
      <c r="E37" s="79" t="s">
        <v>93</v>
      </c>
      <c r="F37" s="79"/>
      <c r="G37" s="79">
        <v>210</v>
      </c>
      <c r="H37" s="81">
        <f t="shared" si="4"/>
        <v>0</v>
      </c>
      <c r="I37" s="79"/>
      <c r="J37" s="80">
        <v>1000</v>
      </c>
      <c r="K37" s="82">
        <f t="shared" si="5"/>
        <v>0</v>
      </c>
      <c r="L37" s="79"/>
      <c r="M37" s="79"/>
      <c r="N37" s="81">
        <f t="shared" si="6"/>
        <v>0</v>
      </c>
      <c r="O37" s="82">
        <f t="shared" si="7"/>
        <v>0</v>
      </c>
    </row>
    <row r="38" spans="1:15" ht="23.25">
      <c r="A38" s="78" t="s">
        <v>35</v>
      </c>
      <c r="B38" s="79"/>
      <c r="C38" s="79"/>
      <c r="D38" s="79"/>
      <c r="E38" s="79" t="s">
        <v>93</v>
      </c>
      <c r="F38" s="79"/>
      <c r="G38" s="79">
        <v>210</v>
      </c>
      <c r="H38" s="81">
        <f t="shared" si="4"/>
        <v>0</v>
      </c>
      <c r="I38" s="79"/>
      <c r="J38" s="80">
        <v>1000</v>
      </c>
      <c r="K38" s="82">
        <f t="shared" si="5"/>
        <v>0</v>
      </c>
      <c r="L38" s="79"/>
      <c r="M38" s="79"/>
      <c r="N38" s="81">
        <f t="shared" si="6"/>
        <v>0</v>
      </c>
      <c r="O38" s="82">
        <f t="shared" si="7"/>
        <v>0</v>
      </c>
    </row>
    <row r="39" spans="1:15" ht="23.25">
      <c r="A39" s="78" t="s">
        <v>103</v>
      </c>
      <c r="B39" s="79"/>
      <c r="C39" s="79"/>
      <c r="D39" s="79"/>
      <c r="E39" s="79" t="s">
        <v>93</v>
      </c>
      <c r="F39" s="79"/>
      <c r="G39" s="79">
        <v>210</v>
      </c>
      <c r="H39" s="81">
        <f t="shared" si="4"/>
        <v>0</v>
      </c>
      <c r="I39" s="79"/>
      <c r="J39" s="80">
        <v>1000</v>
      </c>
      <c r="K39" s="82">
        <f t="shared" si="5"/>
        <v>0</v>
      </c>
      <c r="L39" s="79"/>
      <c r="M39" s="79"/>
      <c r="N39" s="81">
        <f t="shared" si="6"/>
        <v>0</v>
      </c>
      <c r="O39" s="82">
        <f t="shared" si="7"/>
        <v>0</v>
      </c>
    </row>
    <row r="40" spans="1:15" ht="23.25">
      <c r="A40" s="78" t="s">
        <v>104</v>
      </c>
      <c r="B40" s="79"/>
      <c r="C40" s="79"/>
      <c r="D40" s="79"/>
      <c r="E40" s="79" t="s">
        <v>93</v>
      </c>
      <c r="F40" s="79"/>
      <c r="G40" s="79">
        <v>210</v>
      </c>
      <c r="H40" s="81">
        <f t="shared" si="4"/>
        <v>0</v>
      </c>
      <c r="I40" s="79"/>
      <c r="J40" s="80">
        <v>1000</v>
      </c>
      <c r="K40" s="82">
        <f t="shared" si="5"/>
        <v>0</v>
      </c>
      <c r="L40" s="79"/>
      <c r="M40" s="79"/>
      <c r="N40" s="81">
        <f t="shared" si="6"/>
        <v>0</v>
      </c>
      <c r="O40" s="82">
        <f t="shared" si="7"/>
        <v>0</v>
      </c>
    </row>
    <row r="41" spans="1:15" ht="23.25">
      <c r="A41" s="78" t="s">
        <v>92</v>
      </c>
      <c r="B41" s="79"/>
      <c r="C41" s="79"/>
      <c r="D41" s="79"/>
      <c r="E41" s="79" t="s">
        <v>93</v>
      </c>
      <c r="F41" s="79"/>
      <c r="G41" s="79">
        <v>210</v>
      </c>
      <c r="H41" s="81">
        <f t="shared" si="4"/>
        <v>0</v>
      </c>
      <c r="I41" s="79"/>
      <c r="J41" s="80">
        <v>1000</v>
      </c>
      <c r="K41" s="82">
        <f t="shared" si="5"/>
        <v>0</v>
      </c>
      <c r="L41" s="79"/>
      <c r="M41" s="79"/>
      <c r="N41" s="81">
        <f t="shared" si="6"/>
        <v>0</v>
      </c>
      <c r="O41" s="82">
        <f t="shared" si="7"/>
        <v>0</v>
      </c>
    </row>
    <row r="42" spans="1:15" ht="23.25">
      <c r="A42" s="83" t="s">
        <v>14</v>
      </c>
      <c r="B42" s="77"/>
      <c r="C42" s="77"/>
      <c r="D42" s="77"/>
      <c r="E42" s="77" t="s">
        <v>93</v>
      </c>
      <c r="F42" s="77"/>
      <c r="G42" s="77">
        <v>180</v>
      </c>
      <c r="H42" s="81">
        <f t="shared" si="4"/>
        <v>0</v>
      </c>
      <c r="I42" s="77"/>
      <c r="J42" s="84">
        <v>1000</v>
      </c>
      <c r="K42" s="82">
        <f t="shared" si="5"/>
        <v>0</v>
      </c>
      <c r="L42" s="77"/>
      <c r="M42" s="77"/>
      <c r="N42" s="81">
        <f t="shared" si="6"/>
        <v>0</v>
      </c>
      <c r="O42" s="82">
        <f t="shared" si="7"/>
        <v>0</v>
      </c>
    </row>
    <row r="43" spans="1:15" ht="23.25">
      <c r="A43" s="85" t="s">
        <v>72</v>
      </c>
      <c r="B43" s="85"/>
      <c r="C43" s="85"/>
      <c r="D43" s="85"/>
      <c r="E43" s="85"/>
      <c r="F43" s="85"/>
      <c r="G43" s="85"/>
      <c r="H43" s="86">
        <f>SUM(H33:H42)</f>
        <v>0</v>
      </c>
      <c r="I43" s="85"/>
      <c r="J43" s="85"/>
      <c r="K43" s="86">
        <f>SUM(K33:K42)</f>
        <v>0</v>
      </c>
      <c r="L43" s="85"/>
      <c r="M43" s="85"/>
      <c r="N43" s="86">
        <f>SUM(N33:N42)</f>
        <v>0</v>
      </c>
      <c r="O43" s="86">
        <f>SUM(O33:O42)</f>
        <v>0</v>
      </c>
    </row>
    <row r="45" spans="12:14" ht="24">
      <c r="L45" s="53"/>
      <c r="M45" s="322" t="s">
        <v>28</v>
      </c>
      <c r="N45" s="322"/>
    </row>
    <row r="46" spans="12:14" ht="24">
      <c r="L46" s="61" t="s">
        <v>29</v>
      </c>
      <c r="M46" s="323"/>
      <c r="N46" s="323"/>
    </row>
    <row r="47" spans="12:14" ht="24">
      <c r="L47" s="61"/>
      <c r="M47" s="322"/>
      <c r="N47" s="322"/>
    </row>
    <row r="48" spans="12:14" ht="24">
      <c r="L48" s="61" t="s">
        <v>30</v>
      </c>
      <c r="M48" s="322"/>
      <c r="N48" s="322"/>
    </row>
  </sheetData>
  <sheetProtection/>
  <mergeCells count="24">
    <mergeCell ref="M21:N21"/>
    <mergeCell ref="M22:N22"/>
    <mergeCell ref="L5:N5"/>
    <mergeCell ref="M45:N45"/>
    <mergeCell ref="A27:O27"/>
    <mergeCell ref="A28:O28"/>
    <mergeCell ref="A31:A32"/>
    <mergeCell ref="E31:E32"/>
    <mergeCell ref="M46:N46"/>
    <mergeCell ref="M47:N47"/>
    <mergeCell ref="M48:N48"/>
    <mergeCell ref="F31:H31"/>
    <mergeCell ref="I31:K31"/>
    <mergeCell ref="L31:N31"/>
    <mergeCell ref="O31:O32"/>
    <mergeCell ref="E5:E6"/>
    <mergeCell ref="O5:O6"/>
    <mergeCell ref="A1:O1"/>
    <mergeCell ref="A2:O2"/>
    <mergeCell ref="A5:A6"/>
    <mergeCell ref="F5:H5"/>
    <mergeCell ref="I5:K5"/>
    <mergeCell ref="M19:N19"/>
    <mergeCell ref="M20:N20"/>
  </mergeCells>
  <printOptions/>
  <pageMargins left="0.53" right="0.2" top="0.46" bottom="0.44" header="0.24" footer="0.2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U2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9.00390625" style="33" customWidth="1"/>
    <col min="2" max="2" width="8.421875" style="33" customWidth="1"/>
    <col min="3" max="3" width="12.28125" style="33" customWidth="1"/>
    <col min="4" max="4" width="12.140625" style="33" customWidth="1"/>
    <col min="5" max="5" width="10.8515625" style="33" customWidth="1"/>
    <col min="6" max="6" width="10.140625" style="33" customWidth="1"/>
    <col min="7" max="7" width="10.57421875" style="33" customWidth="1"/>
    <col min="8" max="8" width="8.421875" style="33" customWidth="1"/>
    <col min="9" max="9" width="9.57421875" style="33" customWidth="1"/>
    <col min="10" max="10" width="11.28125" style="33" customWidth="1"/>
    <col min="11" max="11" width="11.140625" style="33" customWidth="1"/>
    <col min="12" max="12" width="9.00390625" style="33" customWidth="1"/>
    <col min="13" max="13" width="6.7109375" style="33" customWidth="1"/>
    <col min="14" max="14" width="8.7109375" style="33" customWidth="1"/>
    <col min="15" max="15" width="8.421875" style="33" customWidth="1"/>
    <col min="16" max="16384" width="9.140625" style="33" customWidth="1"/>
  </cols>
  <sheetData>
    <row r="1" spans="1:21" s="75" customFormat="1" ht="27.75">
      <c r="A1" s="365" t="s">
        <v>325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07"/>
      <c r="P1" s="207"/>
      <c r="Q1" s="207"/>
      <c r="R1" s="207"/>
      <c r="S1" s="207"/>
      <c r="T1" s="207"/>
      <c r="U1" s="207"/>
    </row>
    <row r="2" spans="1:21" ht="24">
      <c r="A2" s="289" t="s">
        <v>129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/>
      <c r="P2"/>
      <c r="Q2"/>
      <c r="R2"/>
      <c r="S2"/>
      <c r="T2"/>
      <c r="U2"/>
    </row>
    <row r="4" spans="1:14" s="53" customFormat="1" ht="24">
      <c r="A4" s="336" t="s">
        <v>0</v>
      </c>
      <c r="B4" s="338" t="s">
        <v>139</v>
      </c>
      <c r="C4" s="340"/>
      <c r="D4" s="340"/>
      <c r="E4" s="342"/>
      <c r="F4" s="201" t="s">
        <v>5</v>
      </c>
      <c r="G4" s="336" t="s">
        <v>25</v>
      </c>
      <c r="H4" s="358" t="s">
        <v>76</v>
      </c>
      <c r="I4" s="359"/>
      <c r="J4" s="338" t="s">
        <v>142</v>
      </c>
      <c r="K4" s="342"/>
      <c r="L4" s="338" t="s">
        <v>3</v>
      </c>
      <c r="M4" s="340"/>
      <c r="N4" s="342"/>
    </row>
    <row r="5" spans="1:14" s="53" customFormat="1" ht="24">
      <c r="A5" s="366"/>
      <c r="B5" s="367"/>
      <c r="C5" s="368"/>
      <c r="D5" s="368"/>
      <c r="E5" s="369"/>
      <c r="F5" s="208" t="s">
        <v>140</v>
      </c>
      <c r="G5" s="366"/>
      <c r="H5" s="373" t="s">
        <v>141</v>
      </c>
      <c r="I5" s="374"/>
      <c r="J5" s="367"/>
      <c r="K5" s="369"/>
      <c r="L5" s="367"/>
      <c r="M5" s="368"/>
      <c r="N5" s="369"/>
    </row>
    <row r="6" spans="1:14" ht="24">
      <c r="A6" s="293"/>
      <c r="B6" s="370"/>
      <c r="C6" s="371"/>
      <c r="D6" s="371"/>
      <c r="E6" s="372"/>
      <c r="F6" s="209" t="s">
        <v>143</v>
      </c>
      <c r="G6" s="293"/>
      <c r="H6" s="375" t="s">
        <v>4</v>
      </c>
      <c r="I6" s="376"/>
      <c r="J6" s="370"/>
      <c r="K6" s="372"/>
      <c r="L6" s="370"/>
      <c r="M6" s="371"/>
      <c r="N6" s="372"/>
    </row>
    <row r="7" spans="1:14" ht="24">
      <c r="A7" s="88"/>
      <c r="B7" s="361"/>
      <c r="C7" s="290"/>
      <c r="D7" s="290"/>
      <c r="E7" s="362"/>
      <c r="F7" s="90"/>
      <c r="G7" s="88"/>
      <c r="H7" s="361"/>
      <c r="I7" s="362"/>
      <c r="J7" s="360"/>
      <c r="K7" s="360"/>
      <c r="L7" s="360"/>
      <c r="M7" s="360"/>
      <c r="N7" s="360"/>
    </row>
    <row r="8" spans="1:14" ht="24">
      <c r="A8" s="88"/>
      <c r="B8" s="361"/>
      <c r="C8" s="290"/>
      <c r="D8" s="290"/>
      <c r="E8" s="362"/>
      <c r="F8" s="90"/>
      <c r="G8" s="88"/>
      <c r="H8" s="361"/>
      <c r="I8" s="362"/>
      <c r="J8" s="360"/>
      <c r="K8" s="360"/>
      <c r="L8" s="360"/>
      <c r="M8" s="360"/>
      <c r="N8" s="360"/>
    </row>
    <row r="9" spans="1:14" ht="24">
      <c r="A9" s="88"/>
      <c r="B9" s="361"/>
      <c r="C9" s="290"/>
      <c r="D9" s="290"/>
      <c r="E9" s="362"/>
      <c r="F9" s="90"/>
      <c r="G9" s="88"/>
      <c r="H9" s="361"/>
      <c r="I9" s="362"/>
      <c r="J9" s="360"/>
      <c r="K9" s="360"/>
      <c r="L9" s="360"/>
      <c r="M9" s="360"/>
      <c r="N9" s="360"/>
    </row>
    <row r="10" spans="1:14" ht="24">
      <c r="A10" s="88"/>
      <c r="B10" s="361"/>
      <c r="C10" s="290"/>
      <c r="D10" s="290"/>
      <c r="E10" s="362"/>
      <c r="F10" s="90"/>
      <c r="G10" s="88"/>
      <c r="H10" s="361"/>
      <c r="I10" s="362"/>
      <c r="J10" s="360"/>
      <c r="K10" s="360"/>
      <c r="L10" s="360"/>
      <c r="M10" s="360"/>
      <c r="N10" s="360"/>
    </row>
    <row r="11" spans="1:14" ht="24">
      <c r="A11" s="88"/>
      <c r="B11" s="361"/>
      <c r="C11" s="290"/>
      <c r="D11" s="290"/>
      <c r="E11" s="362"/>
      <c r="F11" s="90"/>
      <c r="G11" s="88"/>
      <c r="H11" s="361"/>
      <c r="I11" s="362"/>
      <c r="J11" s="360"/>
      <c r="K11" s="360"/>
      <c r="L11" s="360"/>
      <c r="M11" s="360"/>
      <c r="N11" s="360"/>
    </row>
    <row r="12" spans="1:14" ht="24">
      <c r="A12" s="88"/>
      <c r="B12" s="361"/>
      <c r="C12" s="290"/>
      <c r="D12" s="290"/>
      <c r="E12" s="362"/>
      <c r="F12" s="90"/>
      <c r="G12" s="88"/>
      <c r="H12" s="361"/>
      <c r="I12" s="362"/>
      <c r="J12" s="360"/>
      <c r="K12" s="360"/>
      <c r="L12" s="360"/>
      <c r="M12" s="360"/>
      <c r="N12" s="360"/>
    </row>
    <row r="13" spans="1:14" ht="24">
      <c r="A13" s="88"/>
      <c r="B13" s="361"/>
      <c r="C13" s="290"/>
      <c r="D13" s="290"/>
      <c r="E13" s="362"/>
      <c r="F13" s="90"/>
      <c r="G13" s="88"/>
      <c r="H13" s="361"/>
      <c r="I13" s="362"/>
      <c r="J13" s="360"/>
      <c r="K13" s="360"/>
      <c r="L13" s="360"/>
      <c r="M13" s="360"/>
      <c r="N13" s="360"/>
    </row>
    <row r="14" spans="1:14" ht="24">
      <c r="A14" s="88"/>
      <c r="B14" s="361"/>
      <c r="C14" s="290"/>
      <c r="D14" s="290"/>
      <c r="E14" s="362"/>
      <c r="F14" s="90"/>
      <c r="G14" s="88"/>
      <c r="H14" s="361"/>
      <c r="I14" s="362"/>
      <c r="J14" s="360"/>
      <c r="K14" s="360"/>
      <c r="L14" s="360"/>
      <c r="M14" s="360"/>
      <c r="N14" s="360"/>
    </row>
    <row r="15" spans="1:14" ht="24">
      <c r="A15" s="88"/>
      <c r="B15" s="361"/>
      <c r="C15" s="290"/>
      <c r="D15" s="290"/>
      <c r="E15" s="362"/>
      <c r="F15" s="90"/>
      <c r="G15" s="88"/>
      <c r="H15" s="361"/>
      <c r="I15" s="362"/>
      <c r="J15" s="360"/>
      <c r="K15" s="360"/>
      <c r="L15" s="360"/>
      <c r="M15" s="360"/>
      <c r="N15" s="360"/>
    </row>
    <row r="16" spans="1:14" ht="24">
      <c r="A16" s="88"/>
      <c r="B16" s="361"/>
      <c r="C16" s="290"/>
      <c r="D16" s="290"/>
      <c r="E16" s="362"/>
      <c r="F16" s="90"/>
      <c r="G16" s="88"/>
      <c r="H16" s="361"/>
      <c r="I16" s="362"/>
      <c r="J16" s="360"/>
      <c r="K16" s="360"/>
      <c r="L16" s="360"/>
      <c r="M16" s="360"/>
      <c r="N16" s="360"/>
    </row>
    <row r="17" spans="1:14" ht="24">
      <c r="A17" s="88"/>
      <c r="B17" s="361"/>
      <c r="C17" s="290"/>
      <c r="D17" s="290"/>
      <c r="E17" s="362"/>
      <c r="F17" s="90"/>
      <c r="G17" s="88"/>
      <c r="H17" s="361"/>
      <c r="I17" s="362"/>
      <c r="J17" s="360"/>
      <c r="K17" s="360"/>
      <c r="L17" s="360"/>
      <c r="M17" s="360"/>
      <c r="N17" s="360"/>
    </row>
    <row r="18" spans="1:14" ht="24">
      <c r="A18" s="88"/>
      <c r="B18" s="361"/>
      <c r="C18" s="290"/>
      <c r="D18" s="290"/>
      <c r="E18" s="362"/>
      <c r="F18" s="90"/>
      <c r="G18" s="88"/>
      <c r="H18" s="361"/>
      <c r="I18" s="362"/>
      <c r="J18" s="360"/>
      <c r="K18" s="360"/>
      <c r="L18" s="360"/>
      <c r="M18" s="360"/>
      <c r="N18" s="360"/>
    </row>
    <row r="19" spans="1:14" ht="24">
      <c r="A19" s="89"/>
      <c r="B19" s="363"/>
      <c r="C19" s="378"/>
      <c r="D19" s="378"/>
      <c r="E19" s="364"/>
      <c r="F19" s="55"/>
      <c r="G19" s="89"/>
      <c r="H19" s="363"/>
      <c r="I19" s="364"/>
      <c r="J19" s="377"/>
      <c r="K19" s="377"/>
      <c r="L19" s="377"/>
      <c r="M19" s="377"/>
      <c r="N19" s="377"/>
    </row>
    <row r="21" spans="8:10" ht="24">
      <c r="H21" s="322" t="s">
        <v>28</v>
      </c>
      <c r="I21" s="322"/>
      <c r="J21" s="322"/>
    </row>
    <row r="22" ht="24">
      <c r="G22" s="61" t="s">
        <v>29</v>
      </c>
    </row>
    <row r="24" ht="24">
      <c r="G24" s="61" t="s">
        <v>30</v>
      </c>
    </row>
  </sheetData>
  <sheetProtection/>
  <mergeCells count="63">
    <mergeCell ref="H9:I9"/>
    <mergeCell ref="H10:I10"/>
    <mergeCell ref="B7:E7"/>
    <mergeCell ref="B8:E8"/>
    <mergeCell ref="B12:E12"/>
    <mergeCell ref="B11:E11"/>
    <mergeCell ref="B9:E9"/>
    <mergeCell ref="H14:I14"/>
    <mergeCell ref="H15:I15"/>
    <mergeCell ref="H17:I17"/>
    <mergeCell ref="H12:I12"/>
    <mergeCell ref="B10:E10"/>
    <mergeCell ref="L11:N11"/>
    <mergeCell ref="J17:K17"/>
    <mergeCell ref="L16:N16"/>
    <mergeCell ref="L17:N17"/>
    <mergeCell ref="L19:N19"/>
    <mergeCell ref="L18:N18"/>
    <mergeCell ref="B13:E13"/>
    <mergeCell ref="B16:E16"/>
    <mergeCell ref="B17:E17"/>
    <mergeCell ref="B14:E14"/>
    <mergeCell ref="B15:E15"/>
    <mergeCell ref="H18:I18"/>
    <mergeCell ref="B4:E6"/>
    <mergeCell ref="J14:K14"/>
    <mergeCell ref="J19:K19"/>
    <mergeCell ref="H13:I13"/>
    <mergeCell ref="G4:G6"/>
    <mergeCell ref="B19:E19"/>
    <mergeCell ref="B18:E18"/>
    <mergeCell ref="J18:K18"/>
    <mergeCell ref="J16:K16"/>
    <mergeCell ref="L7:N7"/>
    <mergeCell ref="L8:N8"/>
    <mergeCell ref="L12:N12"/>
    <mergeCell ref="L13:N13"/>
    <mergeCell ref="L14:N14"/>
    <mergeCell ref="J15:K15"/>
    <mergeCell ref="L10:N10"/>
    <mergeCell ref="L15:N15"/>
    <mergeCell ref="J11:K11"/>
    <mergeCell ref="L9:N9"/>
    <mergeCell ref="A1:N1"/>
    <mergeCell ref="A2:N2"/>
    <mergeCell ref="J7:K7"/>
    <mergeCell ref="J8:K8"/>
    <mergeCell ref="H8:I8"/>
    <mergeCell ref="A4:A6"/>
    <mergeCell ref="L4:N6"/>
    <mergeCell ref="H5:I5"/>
    <mergeCell ref="H6:I6"/>
    <mergeCell ref="J4:K6"/>
    <mergeCell ref="H21:J21"/>
    <mergeCell ref="H4:I4"/>
    <mergeCell ref="J9:K9"/>
    <mergeCell ref="J10:K10"/>
    <mergeCell ref="H11:I11"/>
    <mergeCell ref="H7:I7"/>
    <mergeCell ref="J13:K13"/>
    <mergeCell ref="J12:K12"/>
    <mergeCell ref="H19:I19"/>
    <mergeCell ref="H16:I16"/>
  </mergeCells>
  <printOptions/>
  <pageMargins left="0.17" right="0.17" top="0.69" bottom="0.43" header="0.5" footer="0.26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L24"/>
  <sheetViews>
    <sheetView zoomScalePageLayoutView="0" workbookViewId="0" topLeftCell="A16">
      <selection activeCell="A1" sqref="A1:K1"/>
    </sheetView>
  </sheetViews>
  <sheetFormatPr defaultColWidth="9.140625" defaultRowHeight="12.75"/>
  <cols>
    <col min="1" max="1" width="6.421875" style="33" customWidth="1"/>
    <col min="2" max="2" width="14.140625" style="33" customWidth="1"/>
    <col min="3" max="3" width="14.7109375" style="33" customWidth="1"/>
    <col min="4" max="4" width="14.28125" style="33" customWidth="1"/>
    <col min="5" max="6" width="13.8515625" style="33" customWidth="1"/>
    <col min="7" max="7" width="21.00390625" style="33" customWidth="1"/>
    <col min="8" max="8" width="14.421875" style="33" customWidth="1"/>
    <col min="9" max="9" width="15.00390625" style="33" customWidth="1"/>
    <col min="10" max="10" width="15.421875" style="33" customWidth="1"/>
    <col min="11" max="11" width="17.00390625" style="33" customWidth="1"/>
    <col min="12" max="16384" width="9.140625" style="33" customWidth="1"/>
  </cols>
  <sheetData>
    <row r="1" spans="1:11" s="190" customFormat="1" ht="26.25">
      <c r="A1" s="314" t="s">
        <v>326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24">
      <c r="A2" s="327" t="s">
        <v>155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24">
      <c r="A4" s="336" t="s">
        <v>0</v>
      </c>
      <c r="B4" s="201" t="s">
        <v>141</v>
      </c>
      <c r="C4" s="201" t="s">
        <v>141</v>
      </c>
      <c r="D4" s="201" t="s">
        <v>141</v>
      </c>
      <c r="E4" s="201" t="s">
        <v>141</v>
      </c>
      <c r="F4" s="201" t="s">
        <v>147</v>
      </c>
      <c r="G4" s="201" t="s">
        <v>149</v>
      </c>
      <c r="H4" s="201" t="s">
        <v>74</v>
      </c>
      <c r="I4" s="201" t="s">
        <v>152</v>
      </c>
      <c r="J4" s="336" t="s">
        <v>7</v>
      </c>
      <c r="K4" s="336" t="s">
        <v>3</v>
      </c>
    </row>
    <row r="5" spans="1:12" ht="24">
      <c r="A5" s="346"/>
      <c r="B5" s="209" t="s">
        <v>77</v>
      </c>
      <c r="C5" s="209" t="s">
        <v>78</v>
      </c>
      <c r="D5" s="209" t="s">
        <v>145</v>
      </c>
      <c r="E5" s="209" t="s">
        <v>146</v>
      </c>
      <c r="F5" s="209" t="s">
        <v>148</v>
      </c>
      <c r="G5" s="209" t="s">
        <v>150</v>
      </c>
      <c r="H5" s="209" t="s">
        <v>151</v>
      </c>
      <c r="I5" s="209" t="s">
        <v>153</v>
      </c>
      <c r="J5" s="346"/>
      <c r="K5" s="346"/>
      <c r="L5" s="91"/>
    </row>
    <row r="6" spans="1:12" s="32" customFormat="1" ht="24">
      <c r="A6" s="87"/>
      <c r="B6" s="92"/>
      <c r="C6" s="92"/>
      <c r="D6" s="92"/>
      <c r="E6" s="92"/>
      <c r="F6" s="92"/>
      <c r="G6" s="92"/>
      <c r="H6" s="92"/>
      <c r="I6" s="92"/>
      <c r="J6" s="92">
        <f>+B6+C6+D6+E6+F6+G6+H6+I6</f>
        <v>0</v>
      </c>
      <c r="K6" s="93"/>
      <c r="L6" s="94"/>
    </row>
    <row r="7" spans="1:11" ht="24">
      <c r="A7" s="88"/>
      <c r="B7" s="92"/>
      <c r="C7" s="92"/>
      <c r="D7" s="92"/>
      <c r="E7" s="92"/>
      <c r="F7" s="92"/>
      <c r="G7" s="92"/>
      <c r="H7" s="92"/>
      <c r="I7" s="92"/>
      <c r="J7" s="92">
        <f aca="true" t="shared" si="0" ref="J7:J19">+B7+C7+D7+E7+F7+G7+H7+I7</f>
        <v>0</v>
      </c>
      <c r="K7" s="88"/>
    </row>
    <row r="8" spans="1:11" ht="24">
      <c r="A8" s="88"/>
      <c r="B8" s="92"/>
      <c r="C8" s="92"/>
      <c r="D8" s="92"/>
      <c r="E8" s="92"/>
      <c r="F8" s="92"/>
      <c r="G8" s="92"/>
      <c r="H8" s="92"/>
      <c r="I8" s="92"/>
      <c r="J8" s="92">
        <f t="shared" si="0"/>
        <v>0</v>
      </c>
      <c r="K8" s="88"/>
    </row>
    <row r="9" spans="1:11" ht="24">
      <c r="A9" s="88"/>
      <c r="B9" s="92"/>
      <c r="C9" s="92"/>
      <c r="D9" s="92"/>
      <c r="E9" s="92"/>
      <c r="F9" s="92"/>
      <c r="G9" s="92"/>
      <c r="H9" s="92"/>
      <c r="I9" s="92"/>
      <c r="J9" s="92">
        <f t="shared" si="0"/>
        <v>0</v>
      </c>
      <c r="K9" s="88"/>
    </row>
    <row r="10" spans="1:11" ht="24">
      <c r="A10" s="88"/>
      <c r="B10" s="92"/>
      <c r="C10" s="92"/>
      <c r="D10" s="92"/>
      <c r="E10" s="92"/>
      <c r="F10" s="92"/>
      <c r="G10" s="92"/>
      <c r="H10" s="92"/>
      <c r="I10" s="92"/>
      <c r="J10" s="92">
        <f t="shared" si="0"/>
        <v>0</v>
      </c>
      <c r="K10" s="88"/>
    </row>
    <row r="11" spans="1:11" ht="24">
      <c r="A11" s="88"/>
      <c r="B11" s="92"/>
      <c r="C11" s="92"/>
      <c r="D11" s="92"/>
      <c r="E11" s="92"/>
      <c r="F11" s="92"/>
      <c r="G11" s="92"/>
      <c r="H11" s="92"/>
      <c r="I11" s="92"/>
      <c r="J11" s="92">
        <f t="shared" si="0"/>
        <v>0</v>
      </c>
      <c r="K11" s="88"/>
    </row>
    <row r="12" spans="1:11" ht="24">
      <c r="A12" s="88"/>
      <c r="B12" s="92"/>
      <c r="C12" s="92"/>
      <c r="D12" s="92"/>
      <c r="E12" s="92"/>
      <c r="F12" s="92"/>
      <c r="G12" s="92"/>
      <c r="H12" s="92"/>
      <c r="I12" s="92"/>
      <c r="J12" s="92">
        <f t="shared" si="0"/>
        <v>0</v>
      </c>
      <c r="K12" s="88"/>
    </row>
    <row r="13" spans="1:11" ht="24">
      <c r="A13" s="88"/>
      <c r="B13" s="92"/>
      <c r="C13" s="92"/>
      <c r="D13" s="92"/>
      <c r="E13" s="92"/>
      <c r="F13" s="92"/>
      <c r="G13" s="92"/>
      <c r="H13" s="92"/>
      <c r="I13" s="92"/>
      <c r="J13" s="92">
        <f t="shared" si="0"/>
        <v>0</v>
      </c>
      <c r="K13" s="88"/>
    </row>
    <row r="14" spans="1:11" ht="24">
      <c r="A14" s="88"/>
      <c r="B14" s="92"/>
      <c r="C14" s="92"/>
      <c r="D14" s="92"/>
      <c r="E14" s="92"/>
      <c r="F14" s="92"/>
      <c r="G14" s="92"/>
      <c r="H14" s="92"/>
      <c r="I14" s="92"/>
      <c r="J14" s="92">
        <f t="shared" si="0"/>
        <v>0</v>
      </c>
      <c r="K14" s="88"/>
    </row>
    <row r="15" spans="1:11" ht="24">
      <c r="A15" s="88"/>
      <c r="B15" s="92"/>
      <c r="C15" s="92"/>
      <c r="D15" s="92"/>
      <c r="E15" s="92"/>
      <c r="F15" s="92"/>
      <c r="G15" s="92"/>
      <c r="H15" s="92"/>
      <c r="I15" s="92"/>
      <c r="J15" s="92">
        <f t="shared" si="0"/>
        <v>0</v>
      </c>
      <c r="K15" s="88"/>
    </row>
    <row r="16" spans="1:11" ht="24">
      <c r="A16" s="88"/>
      <c r="B16" s="92"/>
      <c r="C16" s="92"/>
      <c r="D16" s="92"/>
      <c r="E16" s="92"/>
      <c r="F16" s="92"/>
      <c r="G16" s="92"/>
      <c r="H16" s="92"/>
      <c r="I16" s="92"/>
      <c r="J16" s="92">
        <f t="shared" si="0"/>
        <v>0</v>
      </c>
      <c r="K16" s="88"/>
    </row>
    <row r="17" spans="1:11" ht="24">
      <c r="A17" s="88"/>
      <c r="B17" s="92"/>
      <c r="C17" s="92"/>
      <c r="D17" s="92"/>
      <c r="E17" s="92"/>
      <c r="F17" s="92"/>
      <c r="G17" s="92"/>
      <c r="H17" s="92"/>
      <c r="I17" s="92"/>
      <c r="J17" s="92">
        <f t="shared" si="0"/>
        <v>0</v>
      </c>
      <c r="K17" s="88"/>
    </row>
    <row r="18" spans="1:11" ht="24">
      <c r="A18" s="88"/>
      <c r="B18" s="92"/>
      <c r="C18" s="92"/>
      <c r="D18" s="92"/>
      <c r="E18" s="92"/>
      <c r="F18" s="92"/>
      <c r="G18" s="92"/>
      <c r="H18" s="92"/>
      <c r="I18" s="92"/>
      <c r="J18" s="92">
        <f t="shared" si="0"/>
        <v>0</v>
      </c>
      <c r="K18" s="88"/>
    </row>
    <row r="19" spans="1:11" ht="24">
      <c r="A19" s="89"/>
      <c r="B19" s="95"/>
      <c r="C19" s="95"/>
      <c r="D19" s="95"/>
      <c r="E19" s="95"/>
      <c r="F19" s="95"/>
      <c r="G19" s="95"/>
      <c r="H19" s="95"/>
      <c r="I19" s="95"/>
      <c r="J19" s="95">
        <f t="shared" si="0"/>
        <v>0</v>
      </c>
      <c r="K19" s="89"/>
    </row>
    <row r="21" ht="24">
      <c r="I21" s="33" t="s">
        <v>154</v>
      </c>
    </row>
    <row r="22" ht="24">
      <c r="H22" s="61" t="s">
        <v>29</v>
      </c>
    </row>
    <row r="24" ht="24">
      <c r="H24" s="61" t="s">
        <v>30</v>
      </c>
    </row>
  </sheetData>
  <sheetProtection/>
  <mergeCells count="5">
    <mergeCell ref="A1:K1"/>
    <mergeCell ref="A2:K2"/>
    <mergeCell ref="A4:A5"/>
    <mergeCell ref="J4:J5"/>
    <mergeCell ref="K4:K5"/>
  </mergeCells>
  <printOptions/>
  <pageMargins left="0.21" right="0.17" top="0.6" bottom="0.49" header="0.25" footer="0.29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O16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6.140625" style="76" customWidth="1"/>
    <col min="2" max="2" width="24.8515625" style="76" customWidth="1"/>
    <col min="3" max="3" width="59.7109375" style="76" customWidth="1"/>
    <col min="4" max="4" width="26.57421875" style="76" customWidth="1"/>
    <col min="5" max="5" width="18.00390625" style="76" customWidth="1"/>
    <col min="6" max="6" width="16.28125" style="76" customWidth="1"/>
    <col min="7" max="7" width="16.421875" style="76" customWidth="1"/>
    <col min="8" max="16384" width="9.140625" style="76" customWidth="1"/>
  </cols>
  <sheetData>
    <row r="1" spans="1:7" s="210" customFormat="1" ht="26.25">
      <c r="A1" s="365" t="s">
        <v>327</v>
      </c>
      <c r="B1" s="365"/>
      <c r="C1" s="365"/>
      <c r="D1" s="365"/>
      <c r="E1" s="365"/>
      <c r="F1" s="365"/>
      <c r="G1" s="365"/>
    </row>
    <row r="2" spans="1:15" s="104" customFormat="1" ht="21.75">
      <c r="A2" s="105" t="s">
        <v>303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4" spans="1:7" s="96" customFormat="1" ht="23.25">
      <c r="A4" s="379" t="s">
        <v>0</v>
      </c>
      <c r="B4" s="379" t="s">
        <v>2</v>
      </c>
      <c r="C4" s="379" t="s">
        <v>36</v>
      </c>
      <c r="D4" s="379" t="s">
        <v>37</v>
      </c>
      <c r="E4" s="211" t="s">
        <v>38</v>
      </c>
      <c r="F4" s="211" t="s">
        <v>40</v>
      </c>
      <c r="G4" s="211" t="s">
        <v>156</v>
      </c>
    </row>
    <row r="5" spans="1:7" ht="23.25">
      <c r="A5" s="346"/>
      <c r="B5" s="346"/>
      <c r="C5" s="346"/>
      <c r="D5" s="346"/>
      <c r="E5" s="212" t="s">
        <v>302</v>
      </c>
      <c r="F5" s="212" t="s">
        <v>6</v>
      </c>
      <c r="G5" s="212" t="s">
        <v>41</v>
      </c>
    </row>
    <row r="6" spans="1:7" ht="23.25">
      <c r="A6" s="97"/>
      <c r="B6" s="98"/>
      <c r="C6" s="98"/>
      <c r="D6" s="98"/>
      <c r="E6" s="99"/>
      <c r="F6" s="99"/>
      <c r="G6" s="100">
        <f aca="true" t="shared" si="0" ref="G6:G11">F6*12</f>
        <v>0</v>
      </c>
    </row>
    <row r="7" spans="1:7" ht="23.25">
      <c r="A7" s="97"/>
      <c r="B7" s="98"/>
      <c r="C7" s="98"/>
      <c r="D7" s="98"/>
      <c r="E7" s="101"/>
      <c r="F7" s="99"/>
      <c r="G7" s="100">
        <f t="shared" si="0"/>
        <v>0</v>
      </c>
    </row>
    <row r="8" spans="1:7" ht="23.25">
      <c r="A8" s="97"/>
      <c r="B8" s="98"/>
      <c r="C8" s="98"/>
      <c r="D8" s="98"/>
      <c r="E8" s="99"/>
      <c r="F8" s="99"/>
      <c r="G8" s="100">
        <f t="shared" si="0"/>
        <v>0</v>
      </c>
    </row>
    <row r="9" spans="1:7" ht="23.25">
      <c r="A9" s="97"/>
      <c r="B9" s="98"/>
      <c r="C9" s="98"/>
      <c r="D9" s="98"/>
      <c r="E9" s="99"/>
      <c r="F9" s="99"/>
      <c r="G9" s="100">
        <f t="shared" si="0"/>
        <v>0</v>
      </c>
    </row>
    <row r="10" spans="1:7" ht="23.25">
      <c r="A10" s="97"/>
      <c r="B10" s="98"/>
      <c r="C10" s="98"/>
      <c r="D10" s="98"/>
      <c r="E10" s="99"/>
      <c r="F10" s="99"/>
      <c r="G10" s="100">
        <f t="shared" si="0"/>
        <v>0</v>
      </c>
    </row>
    <row r="11" spans="1:7" ht="23.25">
      <c r="A11" s="97"/>
      <c r="B11" s="98"/>
      <c r="C11" s="98"/>
      <c r="D11" s="98"/>
      <c r="E11" s="99"/>
      <c r="F11" s="99"/>
      <c r="G11" s="100">
        <f t="shared" si="0"/>
        <v>0</v>
      </c>
    </row>
    <row r="13" spans="1:6" ht="26.25">
      <c r="A13" s="102" t="s">
        <v>42</v>
      </c>
      <c r="E13" s="53"/>
      <c r="F13" s="34" t="s">
        <v>157</v>
      </c>
    </row>
    <row r="14" spans="5:6" ht="24">
      <c r="E14" s="61" t="s">
        <v>29</v>
      </c>
      <c r="F14" s="34"/>
    </row>
    <row r="15" spans="5:6" ht="24">
      <c r="E15" s="61"/>
      <c r="F15" s="34"/>
    </row>
    <row r="16" spans="5:6" ht="24">
      <c r="E16" s="61" t="s">
        <v>30</v>
      </c>
      <c r="F16" s="34"/>
    </row>
  </sheetData>
  <sheetProtection/>
  <mergeCells count="5">
    <mergeCell ref="A1:G1"/>
    <mergeCell ref="A4:A5"/>
    <mergeCell ref="B4:B5"/>
    <mergeCell ref="C4:C5"/>
    <mergeCell ref="D4:D5"/>
  </mergeCells>
  <printOptions/>
  <pageMargins left="0.28" right="0.17" top="0.34" bottom="0.32" header="0.18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J4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140625" style="76" customWidth="1"/>
    <col min="2" max="2" width="18.421875" style="76" customWidth="1"/>
    <col min="3" max="3" width="16.140625" style="76" customWidth="1"/>
    <col min="4" max="4" width="53.140625" style="76" customWidth="1"/>
    <col min="5" max="5" width="18.00390625" style="76" customWidth="1"/>
    <col min="6" max="6" width="15.57421875" style="76" customWidth="1"/>
    <col min="7" max="7" width="12.140625" style="76" customWidth="1"/>
    <col min="8" max="8" width="13.57421875" style="76" customWidth="1"/>
    <col min="9" max="9" width="13.8515625" style="76" customWidth="1"/>
    <col min="10" max="10" width="12.00390625" style="76" customWidth="1"/>
    <col min="11" max="16384" width="9.140625" style="76" customWidth="1"/>
  </cols>
  <sheetData>
    <row r="1" spans="1:10" s="75" customFormat="1" ht="27.75">
      <c r="A1" s="365" t="s">
        <v>328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s="33" customFormat="1" ht="24">
      <c r="A2" s="106" t="s">
        <v>304</v>
      </c>
      <c r="B2" s="106"/>
      <c r="C2" s="36"/>
      <c r="D2" s="36"/>
      <c r="E2" s="36"/>
      <c r="F2" s="36"/>
      <c r="G2" s="36"/>
      <c r="H2" s="36"/>
      <c r="I2" s="51"/>
      <c r="J2" s="51"/>
    </row>
    <row r="3" spans="1:8" s="33" customFormat="1" ht="24">
      <c r="A3" s="54"/>
      <c r="B3" s="54"/>
      <c r="C3" s="53"/>
      <c r="D3" s="53"/>
      <c r="E3" s="53"/>
      <c r="F3" s="53"/>
      <c r="G3" s="53"/>
      <c r="H3" s="53"/>
    </row>
    <row r="4" spans="1:9" s="96" customFormat="1" ht="23.25">
      <c r="A4" s="379" t="s">
        <v>0</v>
      </c>
      <c r="B4" s="379" t="s">
        <v>2</v>
      </c>
      <c r="C4" s="211" t="s">
        <v>43</v>
      </c>
      <c r="D4" s="379" t="s">
        <v>37</v>
      </c>
      <c r="E4" s="211" t="s">
        <v>38</v>
      </c>
      <c r="F4" s="211" t="s">
        <v>158</v>
      </c>
      <c r="G4" s="379" t="s">
        <v>45</v>
      </c>
      <c r="H4" s="211" t="s">
        <v>40</v>
      </c>
      <c r="I4" s="211" t="s">
        <v>40</v>
      </c>
    </row>
    <row r="5" spans="1:9" ht="23.25">
      <c r="A5" s="346"/>
      <c r="B5" s="346"/>
      <c r="C5" s="212" t="s">
        <v>44</v>
      </c>
      <c r="D5" s="346"/>
      <c r="E5" s="212" t="s">
        <v>39</v>
      </c>
      <c r="F5" s="212" t="s">
        <v>159</v>
      </c>
      <c r="G5" s="328"/>
      <c r="H5" s="212" t="s">
        <v>6</v>
      </c>
      <c r="I5" s="212" t="s">
        <v>41</v>
      </c>
    </row>
    <row r="6" spans="1:9" ht="23.25">
      <c r="A6" s="97"/>
      <c r="B6" s="98"/>
      <c r="C6" s="98"/>
      <c r="D6" s="98"/>
      <c r="E6" s="99"/>
      <c r="F6" s="98"/>
      <c r="G6" s="99"/>
      <c r="H6" s="99"/>
      <c r="I6" s="100"/>
    </row>
    <row r="7" spans="1:9" ht="23.25">
      <c r="A7" s="97"/>
      <c r="B7" s="98"/>
      <c r="C7" s="98"/>
      <c r="D7" s="98"/>
      <c r="E7" s="101"/>
      <c r="F7" s="98"/>
      <c r="G7" s="101"/>
      <c r="H7" s="99"/>
      <c r="I7" s="100"/>
    </row>
    <row r="8" spans="1:9" ht="23.25">
      <c r="A8" s="97"/>
      <c r="B8" s="98"/>
      <c r="C8" s="98"/>
      <c r="D8" s="98"/>
      <c r="E8" s="99"/>
      <c r="F8" s="98"/>
      <c r="G8" s="99"/>
      <c r="H8" s="99"/>
      <c r="I8" s="100"/>
    </row>
    <row r="9" spans="1:9" ht="23.25">
      <c r="A9" s="97"/>
      <c r="B9" s="98"/>
      <c r="C9" s="98"/>
      <c r="D9" s="98"/>
      <c r="E9" s="99"/>
      <c r="F9" s="98"/>
      <c r="G9" s="99"/>
      <c r="H9" s="99"/>
      <c r="I9" s="100"/>
    </row>
    <row r="10" spans="1:9" ht="23.25">
      <c r="A10" s="97"/>
      <c r="B10" s="98"/>
      <c r="C10" s="98"/>
      <c r="D10" s="98"/>
      <c r="E10" s="99"/>
      <c r="F10" s="98"/>
      <c r="G10" s="99"/>
      <c r="H10" s="99"/>
      <c r="I10" s="100"/>
    </row>
    <row r="12" spans="1:8" ht="26.25">
      <c r="A12" s="102" t="s">
        <v>46</v>
      </c>
      <c r="E12" s="53"/>
      <c r="F12" s="53"/>
      <c r="G12" s="53"/>
      <c r="H12" s="34"/>
    </row>
    <row r="13" spans="5:6" ht="24">
      <c r="E13" s="322" t="s">
        <v>28</v>
      </c>
      <c r="F13" s="322"/>
    </row>
    <row r="14" spans="4:8" ht="24">
      <c r="D14" s="61" t="s">
        <v>29</v>
      </c>
      <c r="G14" s="323"/>
      <c r="H14" s="323"/>
    </row>
    <row r="15" spans="4:8" ht="24">
      <c r="D15" s="61"/>
      <c r="G15" s="35"/>
      <c r="H15" s="35"/>
    </row>
    <row r="16" spans="4:8" ht="24">
      <c r="D16" s="61" t="s">
        <v>30</v>
      </c>
      <c r="G16" s="35"/>
      <c r="H16" s="35"/>
    </row>
    <row r="17" spans="4:8" ht="24">
      <c r="D17" s="61"/>
      <c r="G17" s="35"/>
      <c r="H17" s="35"/>
    </row>
    <row r="18" spans="4:8" ht="24">
      <c r="D18" s="61"/>
      <c r="G18" s="35"/>
      <c r="H18" s="35"/>
    </row>
    <row r="19" spans="4:8" ht="24">
      <c r="D19" s="61"/>
      <c r="G19" s="35"/>
      <c r="H19" s="35"/>
    </row>
    <row r="20" spans="4:8" ht="24">
      <c r="D20" s="61"/>
      <c r="G20" s="35"/>
      <c r="H20" s="35"/>
    </row>
    <row r="21" spans="4:8" ht="24">
      <c r="D21" s="61"/>
      <c r="G21" s="35"/>
      <c r="H21" s="35"/>
    </row>
    <row r="22" spans="4:8" ht="24">
      <c r="D22" s="61"/>
      <c r="G22" s="35"/>
      <c r="H22" s="35"/>
    </row>
    <row r="23" spans="4:8" ht="24">
      <c r="D23" s="61"/>
      <c r="G23" s="35"/>
      <c r="H23" s="35"/>
    </row>
    <row r="24" spans="4:8" ht="24">
      <c r="D24" s="61"/>
      <c r="G24" s="35"/>
      <c r="H24" s="35"/>
    </row>
    <row r="25" spans="4:8" ht="24">
      <c r="D25" s="61"/>
      <c r="G25" s="35"/>
      <c r="H25" s="35"/>
    </row>
    <row r="26" spans="4:8" ht="24">
      <c r="D26" s="61"/>
      <c r="G26" s="35"/>
      <c r="H26" s="35"/>
    </row>
    <row r="27" spans="1:10" ht="26.25">
      <c r="A27" s="365" t="s">
        <v>328</v>
      </c>
      <c r="B27" s="365"/>
      <c r="C27" s="365"/>
      <c r="D27" s="365"/>
      <c r="E27" s="365"/>
      <c r="F27" s="365"/>
      <c r="G27" s="365"/>
      <c r="H27" s="365"/>
      <c r="I27" s="365"/>
      <c r="J27" s="365"/>
    </row>
    <row r="28" spans="1:8" ht="24">
      <c r="A28" s="105" t="s">
        <v>303</v>
      </c>
      <c r="D28" s="61"/>
      <c r="G28" s="35"/>
      <c r="H28" s="35"/>
    </row>
    <row r="30" spans="1:9" s="96" customFormat="1" ht="23.25">
      <c r="A30" s="379" t="s">
        <v>0</v>
      </c>
      <c r="B30" s="379" t="s">
        <v>2</v>
      </c>
      <c r="C30" s="211" t="s">
        <v>43</v>
      </c>
      <c r="D30" s="379" t="s">
        <v>37</v>
      </c>
      <c r="E30" s="211" t="s">
        <v>38</v>
      </c>
      <c r="F30" s="211" t="s">
        <v>158</v>
      </c>
      <c r="G30" s="379" t="s">
        <v>45</v>
      </c>
      <c r="H30" s="211" t="s">
        <v>40</v>
      </c>
      <c r="I30" s="211" t="s">
        <v>40</v>
      </c>
    </row>
    <row r="31" spans="1:9" ht="23.25">
      <c r="A31" s="346"/>
      <c r="B31" s="346"/>
      <c r="C31" s="212" t="s">
        <v>44</v>
      </c>
      <c r="D31" s="346"/>
      <c r="E31" s="212" t="s">
        <v>39</v>
      </c>
      <c r="F31" s="212" t="s">
        <v>159</v>
      </c>
      <c r="G31" s="328"/>
      <c r="H31" s="212" t="s">
        <v>6</v>
      </c>
      <c r="I31" s="212" t="s">
        <v>41</v>
      </c>
    </row>
    <row r="32" spans="1:9" ht="23.25">
      <c r="A32" s="97"/>
      <c r="B32" s="98"/>
      <c r="C32" s="98"/>
      <c r="D32" s="98"/>
      <c r="E32" s="99"/>
      <c r="F32" s="98"/>
      <c r="G32" s="99"/>
      <c r="H32" s="99"/>
      <c r="I32" s="100"/>
    </row>
    <row r="33" spans="1:9" ht="23.25">
      <c r="A33" s="97"/>
      <c r="B33" s="98"/>
      <c r="C33" s="98"/>
      <c r="D33" s="98"/>
      <c r="E33" s="101"/>
      <c r="F33" s="98"/>
      <c r="G33" s="101"/>
      <c r="H33" s="99"/>
      <c r="I33" s="100"/>
    </row>
    <row r="34" spans="1:9" ht="23.25">
      <c r="A34" s="97"/>
      <c r="B34" s="98"/>
      <c r="C34" s="98"/>
      <c r="D34" s="98"/>
      <c r="E34" s="99"/>
      <c r="F34" s="98"/>
      <c r="G34" s="99"/>
      <c r="H34" s="99"/>
      <c r="I34" s="100"/>
    </row>
    <row r="35" spans="1:9" ht="23.25">
      <c r="A35" s="97"/>
      <c r="B35" s="98"/>
      <c r="C35" s="98"/>
      <c r="D35" s="98"/>
      <c r="E35" s="99"/>
      <c r="F35" s="98"/>
      <c r="G35" s="99"/>
      <c r="H35" s="99"/>
      <c r="I35" s="100"/>
    </row>
    <row r="36" spans="1:9" ht="23.25">
      <c r="A36" s="97"/>
      <c r="B36" s="98"/>
      <c r="C36" s="98"/>
      <c r="D36" s="98"/>
      <c r="E36" s="99"/>
      <c r="F36" s="98"/>
      <c r="G36" s="99"/>
      <c r="H36" s="99"/>
      <c r="I36" s="100"/>
    </row>
    <row r="38" spans="1:8" ht="26.25">
      <c r="A38" s="102" t="s">
        <v>46</v>
      </c>
      <c r="E38" s="53"/>
      <c r="F38" s="53"/>
      <c r="G38" s="53"/>
      <c r="H38" s="34"/>
    </row>
    <row r="39" spans="5:6" ht="24">
      <c r="E39" s="322" t="s">
        <v>28</v>
      </c>
      <c r="F39" s="322"/>
    </row>
    <row r="40" spans="4:8" ht="24">
      <c r="D40" s="61" t="s">
        <v>29</v>
      </c>
      <c r="G40" s="323"/>
      <c r="H40" s="323"/>
    </row>
    <row r="41" spans="4:8" ht="24">
      <c r="D41" s="61"/>
      <c r="G41" s="35"/>
      <c r="H41" s="35"/>
    </row>
    <row r="42" spans="4:8" ht="24">
      <c r="D42" s="61" t="s">
        <v>30</v>
      </c>
      <c r="G42" s="35"/>
      <c r="H42" s="35"/>
    </row>
  </sheetData>
  <sheetProtection/>
  <mergeCells count="14">
    <mergeCell ref="E39:F39"/>
    <mergeCell ref="G40:H40"/>
    <mergeCell ref="A27:J27"/>
    <mergeCell ref="A30:A31"/>
    <mergeCell ref="B30:B31"/>
    <mergeCell ref="D30:D31"/>
    <mergeCell ref="G30:G31"/>
    <mergeCell ref="E13:F13"/>
    <mergeCell ref="G14:H14"/>
    <mergeCell ref="A1:J1"/>
    <mergeCell ref="A4:A5"/>
    <mergeCell ref="B4:B5"/>
    <mergeCell ref="D4:D5"/>
    <mergeCell ref="G4:G5"/>
  </mergeCells>
  <printOptions/>
  <pageMargins left="0.36" right="0.21" top="0.63" bottom="0.28" header="0.2" footer="0.17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C20"/>
  <sheetViews>
    <sheetView zoomScalePageLayoutView="0" workbookViewId="0" topLeftCell="A17">
      <selection activeCell="M16" sqref="M16"/>
    </sheetView>
  </sheetViews>
  <sheetFormatPr defaultColWidth="9.140625" defaultRowHeight="12.75"/>
  <cols>
    <col min="1" max="1" width="9.140625" style="33" customWidth="1"/>
    <col min="2" max="2" width="41.421875" style="33" customWidth="1"/>
    <col min="3" max="3" width="34.28125" style="33" customWidth="1"/>
    <col min="4" max="16384" width="9.140625" style="33" customWidth="1"/>
  </cols>
  <sheetData>
    <row r="1" spans="1:3" s="75" customFormat="1" ht="27.75">
      <c r="A1" s="365" t="s">
        <v>329</v>
      </c>
      <c r="B1" s="365"/>
      <c r="C1" s="365"/>
    </row>
    <row r="2" spans="1:3" ht="24">
      <c r="A2" s="327" t="s">
        <v>160</v>
      </c>
      <c r="B2" s="327"/>
      <c r="C2" s="327"/>
    </row>
    <row r="3" spans="1:3" ht="24">
      <c r="A3" s="285" t="s">
        <v>303</v>
      </c>
      <c r="B3" s="53"/>
      <c r="C3" s="53"/>
    </row>
    <row r="4" spans="1:3" ht="24">
      <c r="A4" s="105"/>
      <c r="B4" s="53"/>
      <c r="C4" s="53"/>
    </row>
    <row r="5" spans="1:3" s="53" customFormat="1" ht="33" customHeight="1">
      <c r="A5" s="199" t="s">
        <v>0</v>
      </c>
      <c r="B5" s="199" t="s">
        <v>1</v>
      </c>
      <c r="C5" s="199" t="s">
        <v>331</v>
      </c>
    </row>
    <row r="6" spans="1:3" ht="24">
      <c r="A6" s="45"/>
      <c r="B6" s="41"/>
      <c r="C6" s="45"/>
    </row>
    <row r="7" spans="1:3" ht="24">
      <c r="A7" s="45"/>
      <c r="B7" s="45"/>
      <c r="C7" s="45"/>
    </row>
    <row r="8" spans="1:3" ht="24">
      <c r="A8" s="45"/>
      <c r="B8" s="45"/>
      <c r="C8" s="45"/>
    </row>
    <row r="9" spans="1:3" ht="24">
      <c r="A9" s="45"/>
      <c r="B9" s="45"/>
      <c r="C9" s="45"/>
    </row>
    <row r="10" spans="1:3" ht="24">
      <c r="A10" s="45"/>
      <c r="B10" s="45"/>
      <c r="C10" s="45"/>
    </row>
    <row r="11" spans="1:3" ht="24">
      <c r="A11" s="45"/>
      <c r="B11" s="45"/>
      <c r="C11" s="45"/>
    </row>
    <row r="12" spans="1:3" ht="24">
      <c r="A12" s="45"/>
      <c r="B12" s="45"/>
      <c r="C12" s="45"/>
    </row>
    <row r="13" spans="1:3" ht="24">
      <c r="A13" s="45"/>
      <c r="B13" s="45"/>
      <c r="C13" s="45"/>
    </row>
    <row r="14" spans="1:3" ht="24">
      <c r="A14" s="45"/>
      <c r="B14" s="45"/>
      <c r="C14" s="45"/>
    </row>
    <row r="15" spans="1:3" ht="24">
      <c r="A15" s="45"/>
      <c r="B15" s="45"/>
      <c r="C15" s="45"/>
    </row>
    <row r="17" ht="24">
      <c r="B17" s="61" t="s">
        <v>28</v>
      </c>
    </row>
    <row r="18" spans="2:3" ht="24">
      <c r="B18" s="61"/>
      <c r="C18" s="62"/>
    </row>
    <row r="19" ht="24">
      <c r="C19" s="35"/>
    </row>
    <row r="20" spans="2:3" ht="24">
      <c r="B20" s="61"/>
      <c r="C20" s="35"/>
    </row>
  </sheetData>
  <sheetProtection/>
  <mergeCells count="2">
    <mergeCell ref="A1:C1"/>
    <mergeCell ref="A2:C2"/>
  </mergeCells>
  <printOptions/>
  <pageMargins left="0.29" right="0.2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4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8515625" style="33" customWidth="1"/>
    <col min="2" max="2" width="55.7109375" style="33" customWidth="1"/>
    <col min="3" max="7" width="16.57421875" style="33" customWidth="1"/>
    <col min="8" max="16384" width="9.140625" style="33" customWidth="1"/>
  </cols>
  <sheetData>
    <row r="1" spans="1:7" s="75" customFormat="1" ht="27.75">
      <c r="A1" s="365" t="s">
        <v>330</v>
      </c>
      <c r="B1" s="365"/>
      <c r="C1" s="365"/>
      <c r="D1" s="365"/>
      <c r="E1" s="365"/>
      <c r="F1" s="365"/>
      <c r="G1" s="365"/>
    </row>
    <row r="2" spans="1:7" ht="24">
      <c r="A2" s="327" t="s">
        <v>161</v>
      </c>
      <c r="B2" s="327"/>
      <c r="C2" s="327"/>
      <c r="D2" s="327"/>
      <c r="E2" s="327"/>
      <c r="F2" s="327"/>
      <c r="G2" s="327"/>
    </row>
    <row r="3" spans="1:7" ht="24">
      <c r="A3" s="106" t="s">
        <v>305</v>
      </c>
      <c r="B3" s="53"/>
      <c r="C3" s="53"/>
      <c r="D3" s="53"/>
      <c r="E3" s="53"/>
      <c r="F3" s="53"/>
      <c r="G3" s="53"/>
    </row>
    <row r="4" spans="1:7" s="36" customFormat="1" ht="36.75" customHeight="1">
      <c r="A4" s="202" t="s">
        <v>0</v>
      </c>
      <c r="B4" s="202" t="s">
        <v>163</v>
      </c>
      <c r="C4" s="202" t="s">
        <v>166</v>
      </c>
      <c r="D4" s="202" t="s">
        <v>162</v>
      </c>
      <c r="E4" s="202" t="s">
        <v>309</v>
      </c>
      <c r="F4" s="202" t="s">
        <v>167</v>
      </c>
      <c r="G4" s="202" t="s">
        <v>9</v>
      </c>
    </row>
    <row r="5" spans="1:7" ht="24">
      <c r="A5" s="108" t="s">
        <v>131</v>
      </c>
      <c r="B5" s="109" t="s">
        <v>164</v>
      </c>
      <c r="C5" s="108">
        <v>36</v>
      </c>
      <c r="D5" s="108"/>
      <c r="E5" s="115">
        <v>18000</v>
      </c>
      <c r="F5" s="113"/>
      <c r="G5" s="114">
        <f>+C5*E5+D5*F5</f>
        <v>648000</v>
      </c>
    </row>
    <row r="6" spans="1:7" ht="24">
      <c r="A6" s="108" t="s">
        <v>131</v>
      </c>
      <c r="B6" s="109" t="s">
        <v>165</v>
      </c>
      <c r="C6" s="108"/>
      <c r="D6" s="108">
        <v>87</v>
      </c>
      <c r="E6" s="111"/>
      <c r="F6" s="108">
        <v>880</v>
      </c>
      <c r="G6" s="114">
        <f aca="true" t="shared" si="0" ref="G6:G14">+C6*E6+D6*F6</f>
        <v>76560</v>
      </c>
    </row>
    <row r="7" spans="1:7" s="52" customFormat="1" ht="23.25">
      <c r="A7" s="108" t="s">
        <v>131</v>
      </c>
      <c r="B7" s="109" t="s">
        <v>165</v>
      </c>
      <c r="C7" s="108">
        <v>60</v>
      </c>
      <c r="D7" s="108"/>
      <c r="E7" s="111">
        <v>300</v>
      </c>
      <c r="F7" s="108"/>
      <c r="G7" s="114">
        <f t="shared" si="0"/>
        <v>18000</v>
      </c>
    </row>
    <row r="8" spans="1:7" ht="24">
      <c r="A8" s="41"/>
      <c r="B8" s="110"/>
      <c r="C8" s="41"/>
      <c r="D8" s="41"/>
      <c r="E8" s="112"/>
      <c r="F8" s="41"/>
      <c r="G8" s="116">
        <f t="shared" si="0"/>
        <v>0</v>
      </c>
    </row>
    <row r="9" spans="1:7" ht="24">
      <c r="A9" s="41"/>
      <c r="B9" s="110"/>
      <c r="C9" s="41"/>
      <c r="D9" s="41"/>
      <c r="E9" s="112"/>
      <c r="F9" s="41"/>
      <c r="G9" s="116">
        <f t="shared" si="0"/>
        <v>0</v>
      </c>
    </row>
    <row r="10" spans="1:7" ht="24">
      <c r="A10" s="41"/>
      <c r="B10" s="110"/>
      <c r="C10" s="41"/>
      <c r="D10" s="41"/>
      <c r="E10" s="112"/>
      <c r="F10" s="41"/>
      <c r="G10" s="116">
        <f t="shared" si="0"/>
        <v>0</v>
      </c>
    </row>
    <row r="11" spans="1:7" ht="24">
      <c r="A11" s="41"/>
      <c r="B11" s="110"/>
      <c r="C11" s="41"/>
      <c r="D11" s="41"/>
      <c r="E11" s="112"/>
      <c r="F11" s="41"/>
      <c r="G11" s="116">
        <f t="shared" si="0"/>
        <v>0</v>
      </c>
    </row>
    <row r="12" spans="1:7" ht="24">
      <c r="A12" s="41"/>
      <c r="B12" s="110"/>
      <c r="C12" s="41"/>
      <c r="D12" s="41"/>
      <c r="E12" s="112"/>
      <c r="F12" s="41"/>
      <c r="G12" s="116">
        <f t="shared" si="0"/>
        <v>0</v>
      </c>
    </row>
    <row r="13" spans="1:7" ht="24">
      <c r="A13" s="41"/>
      <c r="B13" s="110"/>
      <c r="C13" s="41"/>
      <c r="D13" s="41"/>
      <c r="E13" s="112"/>
      <c r="F13" s="41"/>
      <c r="G13" s="116">
        <f t="shared" si="0"/>
        <v>0</v>
      </c>
    </row>
    <row r="14" spans="1:7" ht="24">
      <c r="A14" s="41"/>
      <c r="B14" s="110"/>
      <c r="C14" s="41"/>
      <c r="D14" s="41"/>
      <c r="E14" s="112"/>
      <c r="F14" s="41"/>
      <c r="G14" s="116">
        <f t="shared" si="0"/>
        <v>0</v>
      </c>
    </row>
    <row r="15" spans="1:7" ht="24">
      <c r="A15" s="41"/>
      <c r="B15" s="110"/>
      <c r="C15" s="41"/>
      <c r="D15" s="41"/>
      <c r="E15" s="112"/>
      <c r="F15" s="41"/>
      <c r="G15" s="116">
        <f>SUM(G8:G14)</f>
        <v>0</v>
      </c>
    </row>
    <row r="16" spans="2:4" ht="24">
      <c r="B16" s="54"/>
      <c r="D16" s="53" t="s">
        <v>28</v>
      </c>
    </row>
    <row r="17" spans="3:7" ht="24">
      <c r="C17" s="61" t="s">
        <v>29</v>
      </c>
      <c r="E17" s="61"/>
      <c r="F17" s="61"/>
      <c r="G17" s="61"/>
    </row>
    <row r="19" spans="3:7" ht="24">
      <c r="C19" s="61" t="s">
        <v>30</v>
      </c>
      <c r="E19" s="61"/>
      <c r="F19" s="61"/>
      <c r="G19" s="61"/>
    </row>
    <row r="20" spans="3:7" ht="24">
      <c r="C20" s="61"/>
      <c r="E20" s="61"/>
      <c r="F20" s="61"/>
      <c r="G20" s="61"/>
    </row>
    <row r="21" spans="3:7" ht="24">
      <c r="C21" s="61"/>
      <c r="E21" s="61"/>
      <c r="F21" s="61"/>
      <c r="G21" s="61"/>
    </row>
    <row r="22" spans="3:7" ht="24">
      <c r="C22" s="61"/>
      <c r="E22" s="61"/>
      <c r="F22" s="61"/>
      <c r="G22" s="61"/>
    </row>
    <row r="23" spans="3:7" ht="24">
      <c r="C23" s="61"/>
      <c r="E23" s="61"/>
      <c r="F23" s="61"/>
      <c r="G23" s="61"/>
    </row>
    <row r="24" spans="1:7" s="75" customFormat="1" ht="27.75">
      <c r="A24" s="365" t="s">
        <v>330</v>
      </c>
      <c r="B24" s="365"/>
      <c r="C24" s="365"/>
      <c r="D24" s="365"/>
      <c r="E24" s="365"/>
      <c r="F24" s="365"/>
      <c r="G24" s="365"/>
    </row>
    <row r="25" spans="1:7" ht="24">
      <c r="A25" s="327" t="s">
        <v>161</v>
      </c>
      <c r="B25" s="327"/>
      <c r="C25" s="327"/>
      <c r="D25" s="327"/>
      <c r="E25" s="327"/>
      <c r="F25" s="327"/>
      <c r="G25" s="327"/>
    </row>
    <row r="26" spans="1:7" ht="24">
      <c r="A26" s="106" t="s">
        <v>303</v>
      </c>
      <c r="B26" s="53"/>
      <c r="C26" s="53"/>
      <c r="D26" s="53"/>
      <c r="E26" s="53"/>
      <c r="F26" s="53"/>
      <c r="G26" s="53"/>
    </row>
    <row r="27" spans="1:7" s="36" customFormat="1" ht="34.5" customHeight="1">
      <c r="A27" s="202" t="s">
        <v>0</v>
      </c>
      <c r="B27" s="202" t="s">
        <v>163</v>
      </c>
      <c r="C27" s="202" t="s">
        <v>166</v>
      </c>
      <c r="D27" s="202" t="s">
        <v>162</v>
      </c>
      <c r="E27" s="202" t="s">
        <v>309</v>
      </c>
      <c r="F27" s="202" t="s">
        <v>167</v>
      </c>
      <c r="G27" s="202" t="s">
        <v>9</v>
      </c>
    </row>
    <row r="28" spans="1:7" ht="24">
      <c r="A28" s="108" t="s">
        <v>131</v>
      </c>
      <c r="B28" s="109" t="s">
        <v>164</v>
      </c>
      <c r="C28" s="108">
        <v>36</v>
      </c>
      <c r="D28" s="108"/>
      <c r="E28" s="115">
        <v>18000</v>
      </c>
      <c r="F28" s="113"/>
      <c r="G28" s="114">
        <f>+C28*E28+D28*F28</f>
        <v>648000</v>
      </c>
    </row>
    <row r="29" spans="1:7" ht="24">
      <c r="A29" s="108" t="s">
        <v>131</v>
      </c>
      <c r="B29" s="109" t="s">
        <v>165</v>
      </c>
      <c r="C29" s="108"/>
      <c r="D29" s="108">
        <v>87</v>
      </c>
      <c r="E29" s="111"/>
      <c r="F29" s="108">
        <v>880</v>
      </c>
      <c r="G29" s="114">
        <f aca="true" t="shared" si="1" ref="G29:G38">+C29*E29+D29*F29</f>
        <v>76560</v>
      </c>
    </row>
    <row r="30" spans="1:7" s="52" customFormat="1" ht="23.25">
      <c r="A30" s="108" t="s">
        <v>131</v>
      </c>
      <c r="B30" s="109" t="s">
        <v>165</v>
      </c>
      <c r="C30" s="108">
        <v>60</v>
      </c>
      <c r="D30" s="108"/>
      <c r="E30" s="111">
        <v>300</v>
      </c>
      <c r="F30" s="108"/>
      <c r="G30" s="114">
        <f t="shared" si="1"/>
        <v>18000</v>
      </c>
    </row>
    <row r="31" spans="1:7" ht="24">
      <c r="A31" s="41"/>
      <c r="B31" s="110"/>
      <c r="C31" s="41"/>
      <c r="D31" s="41"/>
      <c r="E31" s="112"/>
      <c r="F31" s="41"/>
      <c r="G31" s="116">
        <f t="shared" si="1"/>
        <v>0</v>
      </c>
    </row>
    <row r="32" spans="1:7" ht="24">
      <c r="A32" s="41"/>
      <c r="B32" s="110"/>
      <c r="C32" s="41"/>
      <c r="D32" s="41"/>
      <c r="E32" s="112"/>
      <c r="F32" s="41"/>
      <c r="G32" s="116">
        <f t="shared" si="1"/>
        <v>0</v>
      </c>
    </row>
    <row r="33" spans="1:7" ht="24">
      <c r="A33" s="41"/>
      <c r="B33" s="110"/>
      <c r="C33" s="41"/>
      <c r="D33" s="41"/>
      <c r="E33" s="112"/>
      <c r="F33" s="41"/>
      <c r="G33" s="116">
        <f t="shared" si="1"/>
        <v>0</v>
      </c>
    </row>
    <row r="34" spans="1:7" ht="24">
      <c r="A34" s="41"/>
      <c r="B34" s="110"/>
      <c r="C34" s="41"/>
      <c r="D34" s="41"/>
      <c r="E34" s="112"/>
      <c r="F34" s="41"/>
      <c r="G34" s="116">
        <f t="shared" si="1"/>
        <v>0</v>
      </c>
    </row>
    <row r="35" spans="1:7" ht="24">
      <c r="A35" s="41"/>
      <c r="B35" s="110"/>
      <c r="C35" s="41"/>
      <c r="D35" s="41"/>
      <c r="E35" s="112"/>
      <c r="F35" s="41"/>
      <c r="G35" s="116">
        <f t="shared" si="1"/>
        <v>0</v>
      </c>
    </row>
    <row r="36" spans="1:7" ht="24">
      <c r="A36" s="41"/>
      <c r="B36" s="110"/>
      <c r="C36" s="41"/>
      <c r="D36" s="41"/>
      <c r="E36" s="112"/>
      <c r="F36" s="41"/>
      <c r="G36" s="116">
        <f t="shared" si="1"/>
        <v>0</v>
      </c>
    </row>
    <row r="37" spans="1:7" ht="24">
      <c r="A37" s="41"/>
      <c r="B37" s="110"/>
      <c r="C37" s="41"/>
      <c r="D37" s="41"/>
      <c r="E37" s="112"/>
      <c r="F37" s="41"/>
      <c r="G37" s="116">
        <f t="shared" si="1"/>
        <v>0</v>
      </c>
    </row>
    <row r="38" spans="1:7" ht="24">
      <c r="A38" s="41"/>
      <c r="B38" s="110"/>
      <c r="C38" s="41"/>
      <c r="D38" s="41"/>
      <c r="E38" s="112"/>
      <c r="F38" s="41"/>
      <c r="G38" s="116">
        <f t="shared" si="1"/>
        <v>0</v>
      </c>
    </row>
    <row r="39" spans="1:7" ht="24">
      <c r="A39" s="41"/>
      <c r="B39" s="110"/>
      <c r="C39" s="41"/>
      <c r="D39" s="41"/>
      <c r="E39" s="112"/>
      <c r="F39" s="41"/>
      <c r="G39" s="116">
        <f>SUM(G31:G38)</f>
        <v>0</v>
      </c>
    </row>
    <row r="40" spans="2:4" ht="24">
      <c r="B40" s="54"/>
      <c r="D40" s="53" t="s">
        <v>28</v>
      </c>
    </row>
    <row r="41" spans="3:7" ht="24">
      <c r="C41" s="61" t="s">
        <v>29</v>
      </c>
      <c r="E41" s="61"/>
      <c r="F41" s="61"/>
      <c r="G41" s="61"/>
    </row>
    <row r="43" spans="3:7" ht="24">
      <c r="C43" s="61" t="s">
        <v>30</v>
      </c>
      <c r="E43" s="61"/>
      <c r="F43" s="61"/>
      <c r="G43" s="61"/>
    </row>
  </sheetData>
  <sheetProtection/>
  <mergeCells count="4">
    <mergeCell ref="A1:G1"/>
    <mergeCell ref="A2:G2"/>
    <mergeCell ref="A24:G24"/>
    <mergeCell ref="A25:G25"/>
  </mergeCells>
  <printOptions/>
  <pageMargins left="0.55" right="0.18" top="0.96" bottom="0.29" header="0.18" footer="0.17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D19"/>
  <sheetViews>
    <sheetView zoomScalePageLayoutView="0" workbookViewId="0" topLeftCell="A7">
      <selection activeCell="A1" sqref="A1:D1"/>
    </sheetView>
  </sheetViews>
  <sheetFormatPr defaultColWidth="9.140625" defaultRowHeight="12.75"/>
  <cols>
    <col min="1" max="1" width="11.57421875" style="33" customWidth="1"/>
    <col min="2" max="2" width="78.00390625" style="33" customWidth="1"/>
    <col min="3" max="3" width="26.140625" style="33" customWidth="1"/>
    <col min="4" max="4" width="33.57421875" style="33" customWidth="1"/>
    <col min="5" max="16384" width="9.140625" style="33" customWidth="1"/>
  </cols>
  <sheetData>
    <row r="1" spans="1:4" s="75" customFormat="1" ht="27.75">
      <c r="A1" s="365" t="s">
        <v>332</v>
      </c>
      <c r="B1" s="365"/>
      <c r="C1" s="365"/>
      <c r="D1" s="365"/>
    </row>
    <row r="2" spans="1:4" ht="24">
      <c r="A2" s="327" t="s">
        <v>168</v>
      </c>
      <c r="B2" s="327"/>
      <c r="C2" s="327"/>
      <c r="D2" s="327"/>
    </row>
    <row r="3" spans="1:4" s="37" customFormat="1" ht="36.75" customHeight="1">
      <c r="A3" s="199" t="s">
        <v>0</v>
      </c>
      <c r="B3" s="199" t="s">
        <v>1</v>
      </c>
      <c r="C3" s="199" t="s">
        <v>169</v>
      </c>
      <c r="D3" s="199" t="s">
        <v>3</v>
      </c>
    </row>
    <row r="4" spans="1:4" s="38" customFormat="1" ht="24">
      <c r="A4" s="108"/>
      <c r="B4" s="107"/>
      <c r="C4" s="107"/>
      <c r="D4" s="117"/>
    </row>
    <row r="5" spans="1:4" s="38" customFormat="1" ht="24">
      <c r="A5" s="108"/>
      <c r="B5" s="107"/>
      <c r="C5" s="107"/>
      <c r="D5" s="107"/>
    </row>
    <row r="6" spans="1:4" s="38" customFormat="1" ht="24">
      <c r="A6" s="41"/>
      <c r="B6" s="45"/>
      <c r="C6" s="45"/>
      <c r="D6" s="45"/>
    </row>
    <row r="7" spans="1:4" s="38" customFormat="1" ht="24">
      <c r="A7" s="41"/>
      <c r="B7" s="45"/>
      <c r="C7" s="45"/>
      <c r="D7" s="45"/>
    </row>
    <row r="8" spans="1:4" s="38" customFormat="1" ht="24">
      <c r="A8" s="41"/>
      <c r="B8" s="45"/>
      <c r="C8" s="45"/>
      <c r="D8" s="45"/>
    </row>
    <row r="9" spans="1:4" s="38" customFormat="1" ht="24">
      <c r="A9" s="41"/>
      <c r="B9" s="45"/>
      <c r="C9" s="45"/>
      <c r="D9" s="45"/>
    </row>
    <row r="10" spans="1:4" s="38" customFormat="1" ht="24">
      <c r="A10" s="41"/>
      <c r="B10" s="45"/>
      <c r="C10" s="45"/>
      <c r="D10" s="45"/>
    </row>
    <row r="11" spans="1:4" s="38" customFormat="1" ht="24">
      <c r="A11" s="41"/>
      <c r="B11" s="45"/>
      <c r="C11" s="45"/>
      <c r="D11" s="45"/>
    </row>
    <row r="12" spans="1:4" s="38" customFormat="1" ht="24">
      <c r="A12" s="41"/>
      <c r="B12" s="45"/>
      <c r="C12" s="45"/>
      <c r="D12" s="45"/>
    </row>
    <row r="13" spans="1:4" s="38" customFormat="1" ht="24">
      <c r="A13" s="41"/>
      <c r="B13" s="45"/>
      <c r="C13" s="45"/>
      <c r="D13" s="45"/>
    </row>
    <row r="14" spans="1:4" s="38" customFormat="1" ht="24">
      <c r="A14" s="41"/>
      <c r="B14" s="45"/>
      <c r="C14" s="45"/>
      <c r="D14" s="45"/>
    </row>
    <row r="15" s="38" customFormat="1" ht="24">
      <c r="A15" s="37"/>
    </row>
    <row r="16" ht="24">
      <c r="C16" s="53" t="s">
        <v>28</v>
      </c>
    </row>
    <row r="17" spans="2:4" ht="24">
      <c r="B17" s="61" t="s">
        <v>29</v>
      </c>
      <c r="C17" s="53"/>
      <c r="D17" s="62"/>
    </row>
    <row r="18" spans="2:4" ht="24">
      <c r="B18" s="61"/>
      <c r="C18" s="53"/>
      <c r="D18" s="35"/>
    </row>
    <row r="19" spans="2:4" ht="24">
      <c r="B19" s="61" t="s">
        <v>30</v>
      </c>
      <c r="C19" s="53"/>
      <c r="D19" s="35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68.8515625" style="33" customWidth="1"/>
    <col min="3" max="3" width="29.28125" style="33" customWidth="1"/>
    <col min="4" max="4" width="27.140625" style="33" customWidth="1"/>
    <col min="5" max="16384" width="9.140625" style="33" customWidth="1"/>
  </cols>
  <sheetData>
    <row r="1" spans="1:4" s="75" customFormat="1" ht="27.75">
      <c r="A1" s="365" t="s">
        <v>333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53" customFormat="1" ht="37.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5"/>
      <c r="B4" s="41"/>
      <c r="C4" s="45"/>
      <c r="D4" s="45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5"/>
      <c r="C14" s="45"/>
      <c r="D14" s="45"/>
    </row>
    <row r="15" spans="1:4" ht="24">
      <c r="A15" s="45"/>
      <c r="B15" s="50"/>
      <c r="C15" s="50">
        <f>SUM(C4:C14)</f>
        <v>0</v>
      </c>
      <c r="D15" s="45"/>
    </row>
    <row r="17" spans="2:3" ht="24">
      <c r="B17" s="53"/>
      <c r="C17" s="53" t="s">
        <v>28</v>
      </c>
    </row>
    <row r="18" spans="2:4" ht="24">
      <c r="B18" s="61" t="s">
        <v>29</v>
      </c>
      <c r="C18" s="323"/>
      <c r="D18" s="323"/>
    </row>
    <row r="19" spans="3:4" ht="24">
      <c r="C19" s="35"/>
      <c r="D19" s="35"/>
    </row>
    <row r="20" spans="2:4" ht="24">
      <c r="B20" s="61" t="s">
        <v>30</v>
      </c>
      <c r="C20" s="35"/>
      <c r="D20" s="35"/>
    </row>
  </sheetData>
  <sheetProtection/>
  <mergeCells count="3">
    <mergeCell ref="A1:D1"/>
    <mergeCell ref="A2:D2"/>
    <mergeCell ref="C18:D18"/>
  </mergeCells>
  <printOptions/>
  <pageMargins left="0.75" right="0.21" top="0.65" bottom="0.38" header="0.5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D19"/>
  <sheetViews>
    <sheetView zoomScalePageLayoutView="0" workbookViewId="0" topLeftCell="A1">
      <selection activeCell="A1" sqref="A1:D1"/>
    </sheetView>
  </sheetViews>
  <sheetFormatPr defaultColWidth="24.57421875" defaultRowHeight="12.75"/>
  <cols>
    <col min="1" max="1" width="11.00390625" style="33" customWidth="1"/>
    <col min="2" max="2" width="67.8515625" style="33" customWidth="1"/>
    <col min="3" max="3" width="24.140625" style="33" customWidth="1"/>
    <col min="4" max="16384" width="24.57421875" style="33" customWidth="1"/>
  </cols>
  <sheetData>
    <row r="1" spans="1:4" s="75" customFormat="1" ht="27.75">
      <c r="A1" s="365" t="s">
        <v>334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53" customFormat="1" ht="34.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5"/>
      <c r="B4" s="41"/>
      <c r="C4" s="45"/>
      <c r="D4" s="45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7" t="s">
        <v>72</v>
      </c>
      <c r="C14" s="50">
        <f>SUM(C4:C13)</f>
        <v>0</v>
      </c>
      <c r="D14" s="45"/>
    </row>
    <row r="16" spans="2:3" ht="24">
      <c r="B16" s="53"/>
      <c r="C16" s="53" t="s">
        <v>28</v>
      </c>
    </row>
    <row r="17" spans="2:4" ht="24">
      <c r="B17" s="61" t="s">
        <v>29</v>
      </c>
      <c r="C17" s="323"/>
      <c r="D17" s="323"/>
    </row>
    <row r="18" spans="3:4" ht="24">
      <c r="C18" s="35"/>
      <c r="D18" s="35"/>
    </row>
    <row r="19" spans="2:4" ht="24">
      <c r="B19" s="61" t="s">
        <v>30</v>
      </c>
      <c r="C19" s="35"/>
      <c r="D19" s="35"/>
    </row>
  </sheetData>
  <sheetProtection/>
  <mergeCells count="3">
    <mergeCell ref="A1:D1"/>
    <mergeCell ref="A2:D2"/>
    <mergeCell ref="C17:D17"/>
  </mergeCells>
  <printOptions/>
  <pageMargins left="0.75" right="0.75" top="0.65" bottom="0.29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49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6.00390625" style="249" customWidth="1"/>
    <col min="2" max="2" width="10.57421875" style="251" customWidth="1"/>
    <col min="3" max="3" width="15.57421875" style="251" customWidth="1"/>
    <col min="4" max="4" width="19.140625" style="251" customWidth="1"/>
    <col min="5" max="5" width="13.8515625" style="252" customWidth="1"/>
    <col min="6" max="6" width="15.140625" style="252" customWidth="1"/>
    <col min="7" max="7" width="10.8515625" style="252" customWidth="1"/>
    <col min="8" max="9" width="10.57421875" style="252" customWidth="1"/>
    <col min="10" max="10" width="10.421875" style="252" customWidth="1"/>
    <col min="11" max="11" width="10.57421875" style="252" customWidth="1"/>
    <col min="12" max="12" width="10.140625" style="252" customWidth="1"/>
    <col min="13" max="13" width="16.140625" style="252" customWidth="1"/>
    <col min="14" max="14" width="17.28125" style="252" customWidth="1"/>
    <col min="15" max="15" width="16.00390625" style="252" customWidth="1"/>
    <col min="16" max="16" width="15.140625" style="252" customWidth="1"/>
    <col min="17" max="17" width="16.140625" style="252" customWidth="1"/>
    <col min="18" max="18" width="15.7109375" style="252" customWidth="1"/>
    <col min="19" max="19" width="14.28125" style="252" customWidth="1"/>
    <col min="20" max="20" width="13.28125" style="251" customWidth="1"/>
    <col min="21" max="16384" width="9.140625" style="251" customWidth="1"/>
  </cols>
  <sheetData>
    <row r="1" spans="1:20" s="248" customFormat="1" ht="27.75">
      <c r="A1" s="301" t="s">
        <v>319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s="248" customFormat="1" ht="27.75">
      <c r="A2" s="301" t="s">
        <v>290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ht="24">
      <c r="B3" s="250"/>
    </row>
    <row r="4" spans="1:20" s="254" customFormat="1" ht="23.25">
      <c r="A4" s="302" t="s">
        <v>0</v>
      </c>
      <c r="B4" s="305" t="s">
        <v>32</v>
      </c>
      <c r="C4" s="308" t="s">
        <v>33</v>
      </c>
      <c r="D4" s="311" t="s">
        <v>34</v>
      </c>
      <c r="E4" s="253"/>
      <c r="F4" s="253"/>
      <c r="G4" s="294" t="s">
        <v>285</v>
      </c>
      <c r="H4" s="295"/>
      <c r="I4" s="296"/>
      <c r="J4" s="297" t="s">
        <v>286</v>
      </c>
      <c r="K4" s="298"/>
      <c r="L4" s="298"/>
      <c r="M4" s="299" t="s">
        <v>283</v>
      </c>
      <c r="N4" s="300"/>
      <c r="O4" s="253" t="s">
        <v>246</v>
      </c>
      <c r="P4" s="253"/>
      <c r="Q4" s="253" t="s">
        <v>245</v>
      </c>
      <c r="R4" s="253" t="s">
        <v>247</v>
      </c>
      <c r="S4" s="253"/>
      <c r="T4" s="253"/>
    </row>
    <row r="5" spans="1:20" s="254" customFormat="1" ht="23.25">
      <c r="A5" s="303"/>
      <c r="B5" s="306"/>
      <c r="C5" s="309"/>
      <c r="D5" s="312"/>
      <c r="E5" s="255" t="s">
        <v>88</v>
      </c>
      <c r="F5" s="255" t="s">
        <v>244</v>
      </c>
      <c r="G5" s="255" t="s">
        <v>254</v>
      </c>
      <c r="H5" s="255" t="s">
        <v>255</v>
      </c>
      <c r="I5" s="255" t="s">
        <v>256</v>
      </c>
      <c r="J5" s="255" t="s">
        <v>251</v>
      </c>
      <c r="K5" s="255" t="s">
        <v>252</v>
      </c>
      <c r="L5" s="255" t="s">
        <v>253</v>
      </c>
      <c r="M5" s="274" t="s">
        <v>245</v>
      </c>
      <c r="N5" s="255" t="s">
        <v>282</v>
      </c>
      <c r="O5" s="255" t="s">
        <v>257</v>
      </c>
      <c r="P5" s="255" t="s">
        <v>288</v>
      </c>
      <c r="Q5" s="255" t="s">
        <v>258</v>
      </c>
      <c r="R5" s="255" t="s">
        <v>267</v>
      </c>
      <c r="S5" s="255" t="s">
        <v>72</v>
      </c>
      <c r="T5" s="255" t="s">
        <v>72</v>
      </c>
    </row>
    <row r="6" spans="1:20" s="254" customFormat="1" ht="23.25">
      <c r="A6" s="303"/>
      <c r="B6" s="306"/>
      <c r="C6" s="309"/>
      <c r="D6" s="312"/>
      <c r="E6" s="255" t="s">
        <v>284</v>
      </c>
      <c r="F6" s="275" t="s">
        <v>249</v>
      </c>
      <c r="G6" s="255"/>
      <c r="H6" s="255"/>
      <c r="I6" s="255"/>
      <c r="J6" s="255"/>
      <c r="K6" s="255"/>
      <c r="L6" s="255"/>
      <c r="M6" s="274" t="s">
        <v>250</v>
      </c>
      <c r="N6" s="255" t="s">
        <v>287</v>
      </c>
      <c r="O6" s="255" t="s">
        <v>261</v>
      </c>
      <c r="P6" s="255" t="s">
        <v>248</v>
      </c>
      <c r="Q6" s="255" t="s">
        <v>262</v>
      </c>
      <c r="R6" s="255" t="s">
        <v>263</v>
      </c>
      <c r="S6" s="255" t="s">
        <v>248</v>
      </c>
      <c r="T6" s="255" t="s">
        <v>259</v>
      </c>
    </row>
    <row r="7" spans="1:20" s="254" customFormat="1" ht="23.25">
      <c r="A7" s="303"/>
      <c r="B7" s="306"/>
      <c r="C7" s="309"/>
      <c r="D7" s="312"/>
      <c r="E7" s="255" t="s">
        <v>248</v>
      </c>
      <c r="F7" s="255" t="s">
        <v>248</v>
      </c>
      <c r="G7" s="255"/>
      <c r="H7" s="276"/>
      <c r="I7" s="276"/>
      <c r="J7" s="255"/>
      <c r="K7" s="255"/>
      <c r="L7" s="255"/>
      <c r="M7" s="274" t="s">
        <v>260</v>
      </c>
      <c r="N7" s="255" t="s">
        <v>264</v>
      </c>
      <c r="O7" s="255" t="s">
        <v>265</v>
      </c>
      <c r="P7" s="255"/>
      <c r="Q7" s="255" t="s">
        <v>248</v>
      </c>
      <c r="R7" s="255" t="s">
        <v>248</v>
      </c>
      <c r="S7" s="255"/>
      <c r="T7" s="255"/>
    </row>
    <row r="8" spans="1:20" s="257" customFormat="1" ht="23.25">
      <c r="A8" s="304"/>
      <c r="B8" s="307"/>
      <c r="C8" s="310"/>
      <c r="D8" s="313"/>
      <c r="E8" s="256"/>
      <c r="F8" s="256"/>
      <c r="G8" s="256"/>
      <c r="H8" s="256"/>
      <c r="I8" s="256"/>
      <c r="J8" s="256"/>
      <c r="K8" s="256"/>
      <c r="L8" s="256"/>
      <c r="M8" s="256" t="s">
        <v>248</v>
      </c>
      <c r="N8" s="277" t="s">
        <v>289</v>
      </c>
      <c r="O8" s="256" t="s">
        <v>248</v>
      </c>
      <c r="P8" s="256"/>
      <c r="Q8" s="256"/>
      <c r="R8" s="256"/>
      <c r="S8" s="256"/>
      <c r="T8" s="256"/>
    </row>
    <row r="9" spans="1:20" s="260" customFormat="1" ht="23.25">
      <c r="A9" s="258">
        <v>1</v>
      </c>
      <c r="B9" s="259"/>
      <c r="D9" s="261"/>
      <c r="E9" s="262"/>
      <c r="F9" s="262"/>
      <c r="G9" s="262"/>
      <c r="H9" s="262"/>
      <c r="I9" s="262"/>
      <c r="J9" s="262"/>
      <c r="K9" s="262"/>
      <c r="L9" s="263"/>
      <c r="M9" s="262"/>
      <c r="N9" s="262"/>
      <c r="O9" s="262"/>
      <c r="P9" s="262"/>
      <c r="Q9" s="262"/>
      <c r="R9" s="263"/>
      <c r="S9" s="263">
        <f>SUM(E9:R9)</f>
        <v>0</v>
      </c>
      <c r="T9" s="263">
        <f>+S9*12</f>
        <v>0</v>
      </c>
    </row>
    <row r="10" spans="1:20" s="260" customFormat="1" ht="23.25">
      <c r="A10" s="279">
        <f>+A9+1</f>
        <v>2</v>
      </c>
      <c r="B10" s="280"/>
      <c r="C10" s="281"/>
      <c r="D10" s="282"/>
      <c r="E10" s="283"/>
      <c r="F10" s="283"/>
      <c r="G10" s="283"/>
      <c r="H10" s="283"/>
      <c r="I10" s="283"/>
      <c r="J10" s="283"/>
      <c r="K10" s="283"/>
      <c r="L10" s="284"/>
      <c r="M10" s="283"/>
      <c r="N10" s="283"/>
      <c r="O10" s="283"/>
      <c r="P10" s="283"/>
      <c r="Q10" s="283"/>
      <c r="R10" s="284"/>
      <c r="S10" s="284">
        <f aca="true" t="shared" si="0" ref="S10:S41">SUM(E10:R10)</f>
        <v>0</v>
      </c>
      <c r="T10" s="284">
        <f aca="true" t="shared" si="1" ref="T10:T41">+S10*12</f>
        <v>0</v>
      </c>
    </row>
    <row r="11" spans="1:20" s="260" customFormat="1" ht="23.25">
      <c r="A11" s="279">
        <f aca="true" t="shared" si="2" ref="A11:A41">+A10+1</f>
        <v>3</v>
      </c>
      <c r="B11" s="280"/>
      <c r="C11" s="281"/>
      <c r="D11" s="282"/>
      <c r="E11" s="283"/>
      <c r="F11" s="283"/>
      <c r="G11" s="283"/>
      <c r="H11" s="283"/>
      <c r="I11" s="283"/>
      <c r="J11" s="283"/>
      <c r="K11" s="283"/>
      <c r="L11" s="284"/>
      <c r="M11" s="283"/>
      <c r="N11" s="283"/>
      <c r="O11" s="283"/>
      <c r="P11" s="283"/>
      <c r="Q11" s="283"/>
      <c r="R11" s="284"/>
      <c r="S11" s="284">
        <f t="shared" si="0"/>
        <v>0</v>
      </c>
      <c r="T11" s="284">
        <f t="shared" si="1"/>
        <v>0</v>
      </c>
    </row>
    <row r="12" spans="1:20" s="260" customFormat="1" ht="23.25">
      <c r="A12" s="279">
        <f t="shared" si="2"/>
        <v>4</v>
      </c>
      <c r="B12" s="280"/>
      <c r="C12" s="281"/>
      <c r="D12" s="282"/>
      <c r="E12" s="283"/>
      <c r="F12" s="283"/>
      <c r="G12" s="283"/>
      <c r="H12" s="283"/>
      <c r="I12" s="283"/>
      <c r="J12" s="283"/>
      <c r="K12" s="283"/>
      <c r="L12" s="284"/>
      <c r="M12" s="283"/>
      <c r="N12" s="283"/>
      <c r="O12" s="283"/>
      <c r="P12" s="283"/>
      <c r="Q12" s="283"/>
      <c r="R12" s="284"/>
      <c r="S12" s="284">
        <f t="shared" si="0"/>
        <v>0</v>
      </c>
      <c r="T12" s="284">
        <f t="shared" si="1"/>
        <v>0</v>
      </c>
    </row>
    <row r="13" spans="1:20" s="260" customFormat="1" ht="23.25">
      <c r="A13" s="279">
        <f t="shared" si="2"/>
        <v>5</v>
      </c>
      <c r="B13" s="280"/>
      <c r="C13" s="281"/>
      <c r="D13" s="282"/>
      <c r="E13" s="283"/>
      <c r="F13" s="283"/>
      <c r="G13" s="283"/>
      <c r="H13" s="283"/>
      <c r="I13" s="283"/>
      <c r="J13" s="283"/>
      <c r="K13" s="283"/>
      <c r="L13" s="284"/>
      <c r="M13" s="283"/>
      <c r="N13" s="283"/>
      <c r="O13" s="283"/>
      <c r="P13" s="283"/>
      <c r="Q13" s="283"/>
      <c r="R13" s="284"/>
      <c r="S13" s="284">
        <f t="shared" si="0"/>
        <v>0</v>
      </c>
      <c r="T13" s="284">
        <f t="shared" si="1"/>
        <v>0</v>
      </c>
    </row>
    <row r="14" spans="1:20" s="260" customFormat="1" ht="23.25">
      <c r="A14" s="279">
        <f t="shared" si="2"/>
        <v>6</v>
      </c>
      <c r="B14" s="280"/>
      <c r="C14" s="281"/>
      <c r="D14" s="282"/>
      <c r="E14" s="283"/>
      <c r="F14" s="283"/>
      <c r="G14" s="283"/>
      <c r="H14" s="283"/>
      <c r="I14" s="283"/>
      <c r="J14" s="283"/>
      <c r="K14" s="283"/>
      <c r="L14" s="284"/>
      <c r="M14" s="283"/>
      <c r="N14" s="283"/>
      <c r="O14" s="283"/>
      <c r="P14" s="283"/>
      <c r="Q14" s="283"/>
      <c r="R14" s="284"/>
      <c r="S14" s="284">
        <f t="shared" si="0"/>
        <v>0</v>
      </c>
      <c r="T14" s="284">
        <f t="shared" si="1"/>
        <v>0</v>
      </c>
    </row>
    <row r="15" spans="1:20" s="260" customFormat="1" ht="23.25">
      <c r="A15" s="279">
        <f t="shared" si="2"/>
        <v>7</v>
      </c>
      <c r="B15" s="280"/>
      <c r="C15" s="281"/>
      <c r="D15" s="282"/>
      <c r="E15" s="283"/>
      <c r="F15" s="283"/>
      <c r="G15" s="283"/>
      <c r="H15" s="283"/>
      <c r="I15" s="283"/>
      <c r="J15" s="283"/>
      <c r="K15" s="283"/>
      <c r="L15" s="284"/>
      <c r="M15" s="283"/>
      <c r="N15" s="283"/>
      <c r="O15" s="283"/>
      <c r="P15" s="283"/>
      <c r="Q15" s="283"/>
      <c r="R15" s="284"/>
      <c r="S15" s="284">
        <f t="shared" si="0"/>
        <v>0</v>
      </c>
      <c r="T15" s="284">
        <f t="shared" si="1"/>
        <v>0</v>
      </c>
    </row>
    <row r="16" spans="1:20" s="260" customFormat="1" ht="23.25">
      <c r="A16" s="279">
        <f t="shared" si="2"/>
        <v>8</v>
      </c>
      <c r="B16" s="280"/>
      <c r="C16" s="281"/>
      <c r="D16" s="282"/>
      <c r="E16" s="283"/>
      <c r="F16" s="283"/>
      <c r="G16" s="283"/>
      <c r="H16" s="283"/>
      <c r="I16" s="283"/>
      <c r="J16" s="283"/>
      <c r="K16" s="283"/>
      <c r="L16" s="284"/>
      <c r="M16" s="283"/>
      <c r="N16" s="283"/>
      <c r="O16" s="283"/>
      <c r="P16" s="283"/>
      <c r="Q16" s="283"/>
      <c r="R16" s="284"/>
      <c r="S16" s="284">
        <f t="shared" si="0"/>
        <v>0</v>
      </c>
      <c r="T16" s="284">
        <f t="shared" si="1"/>
        <v>0</v>
      </c>
    </row>
    <row r="17" spans="1:20" s="260" customFormat="1" ht="23.25">
      <c r="A17" s="279">
        <f t="shared" si="2"/>
        <v>9</v>
      </c>
      <c r="B17" s="280"/>
      <c r="C17" s="281"/>
      <c r="D17" s="282"/>
      <c r="E17" s="283"/>
      <c r="F17" s="283"/>
      <c r="G17" s="283"/>
      <c r="H17" s="283"/>
      <c r="I17" s="283"/>
      <c r="J17" s="283"/>
      <c r="K17" s="283"/>
      <c r="L17" s="284"/>
      <c r="M17" s="283"/>
      <c r="N17" s="283"/>
      <c r="O17" s="283"/>
      <c r="P17" s="283"/>
      <c r="Q17" s="283"/>
      <c r="R17" s="284"/>
      <c r="S17" s="284">
        <f t="shared" si="0"/>
        <v>0</v>
      </c>
      <c r="T17" s="284">
        <f t="shared" si="1"/>
        <v>0</v>
      </c>
    </row>
    <row r="18" spans="1:20" s="260" customFormat="1" ht="23.25">
      <c r="A18" s="279">
        <f t="shared" si="2"/>
        <v>10</v>
      </c>
      <c r="B18" s="280"/>
      <c r="C18" s="281"/>
      <c r="D18" s="282"/>
      <c r="E18" s="283"/>
      <c r="F18" s="283"/>
      <c r="G18" s="283"/>
      <c r="H18" s="283"/>
      <c r="I18" s="283"/>
      <c r="J18" s="283"/>
      <c r="K18" s="283"/>
      <c r="L18" s="284"/>
      <c r="M18" s="283"/>
      <c r="N18" s="283"/>
      <c r="O18" s="283"/>
      <c r="P18" s="283"/>
      <c r="Q18" s="283"/>
      <c r="R18" s="284"/>
      <c r="S18" s="284">
        <f t="shared" si="0"/>
        <v>0</v>
      </c>
      <c r="T18" s="284">
        <f t="shared" si="1"/>
        <v>0</v>
      </c>
    </row>
    <row r="19" spans="1:20" s="260" customFormat="1" ht="23.25">
      <c r="A19" s="279">
        <f t="shared" si="2"/>
        <v>11</v>
      </c>
      <c r="B19" s="280"/>
      <c r="C19" s="281"/>
      <c r="D19" s="282"/>
      <c r="E19" s="283"/>
      <c r="F19" s="283"/>
      <c r="G19" s="283"/>
      <c r="H19" s="283"/>
      <c r="I19" s="283"/>
      <c r="J19" s="283"/>
      <c r="K19" s="283"/>
      <c r="L19" s="284"/>
      <c r="M19" s="283"/>
      <c r="N19" s="283"/>
      <c r="O19" s="283"/>
      <c r="P19" s="283"/>
      <c r="Q19" s="283"/>
      <c r="R19" s="284"/>
      <c r="S19" s="284">
        <f t="shared" si="0"/>
        <v>0</v>
      </c>
      <c r="T19" s="284">
        <f t="shared" si="1"/>
        <v>0</v>
      </c>
    </row>
    <row r="20" spans="1:20" s="260" customFormat="1" ht="23.25">
      <c r="A20" s="279">
        <f t="shared" si="2"/>
        <v>12</v>
      </c>
      <c r="B20" s="280"/>
      <c r="C20" s="281"/>
      <c r="D20" s="282"/>
      <c r="E20" s="283"/>
      <c r="F20" s="283"/>
      <c r="G20" s="283"/>
      <c r="H20" s="283"/>
      <c r="I20" s="283"/>
      <c r="J20" s="283"/>
      <c r="K20" s="283"/>
      <c r="L20" s="284"/>
      <c r="M20" s="283"/>
      <c r="N20" s="283"/>
      <c r="O20" s="284"/>
      <c r="P20" s="284"/>
      <c r="Q20" s="284"/>
      <c r="R20" s="284"/>
      <c r="S20" s="284">
        <f t="shared" si="0"/>
        <v>0</v>
      </c>
      <c r="T20" s="284">
        <f t="shared" si="1"/>
        <v>0</v>
      </c>
    </row>
    <row r="21" spans="1:20" s="260" customFormat="1" ht="23.25">
      <c r="A21" s="279">
        <f t="shared" si="2"/>
        <v>13</v>
      </c>
      <c r="B21" s="280"/>
      <c r="C21" s="281"/>
      <c r="D21" s="282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>
        <f t="shared" si="0"/>
        <v>0</v>
      </c>
      <c r="T21" s="284">
        <f t="shared" si="1"/>
        <v>0</v>
      </c>
    </row>
    <row r="22" spans="1:20" s="260" customFormat="1" ht="23.25">
      <c r="A22" s="279">
        <f t="shared" si="2"/>
        <v>14</v>
      </c>
      <c r="B22" s="280"/>
      <c r="C22" s="281"/>
      <c r="D22" s="282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>
        <f t="shared" si="0"/>
        <v>0</v>
      </c>
      <c r="T22" s="284">
        <f t="shared" si="1"/>
        <v>0</v>
      </c>
    </row>
    <row r="23" spans="1:20" s="260" customFormat="1" ht="23.25">
      <c r="A23" s="279">
        <f t="shared" si="2"/>
        <v>15</v>
      </c>
      <c r="B23" s="280"/>
      <c r="C23" s="281"/>
      <c r="D23" s="282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>
        <f t="shared" si="0"/>
        <v>0</v>
      </c>
      <c r="T23" s="284">
        <f t="shared" si="1"/>
        <v>0</v>
      </c>
    </row>
    <row r="24" spans="1:20" s="260" customFormat="1" ht="23.25">
      <c r="A24" s="279">
        <f t="shared" si="2"/>
        <v>16</v>
      </c>
      <c r="B24" s="280"/>
      <c r="C24" s="281"/>
      <c r="D24" s="282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>
        <f t="shared" si="0"/>
        <v>0</v>
      </c>
      <c r="T24" s="284">
        <f t="shared" si="1"/>
        <v>0</v>
      </c>
    </row>
    <row r="25" spans="1:20" s="260" customFormat="1" ht="23.25">
      <c r="A25" s="279">
        <f t="shared" si="2"/>
        <v>17</v>
      </c>
      <c r="B25" s="280"/>
      <c r="C25" s="281"/>
      <c r="D25" s="282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>
        <f t="shared" si="0"/>
        <v>0</v>
      </c>
      <c r="T25" s="284">
        <f t="shared" si="1"/>
        <v>0</v>
      </c>
    </row>
    <row r="26" spans="1:20" s="260" customFormat="1" ht="23.25">
      <c r="A26" s="279">
        <f t="shared" si="2"/>
        <v>18</v>
      </c>
      <c r="B26" s="280"/>
      <c r="C26" s="281"/>
      <c r="D26" s="282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>
        <f t="shared" si="0"/>
        <v>0</v>
      </c>
      <c r="T26" s="284">
        <f t="shared" si="1"/>
        <v>0</v>
      </c>
    </row>
    <row r="27" spans="1:20" s="260" customFormat="1" ht="23.25">
      <c r="A27" s="279">
        <f t="shared" si="2"/>
        <v>19</v>
      </c>
      <c r="B27" s="280"/>
      <c r="C27" s="281"/>
      <c r="D27" s="282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>
        <f t="shared" si="0"/>
        <v>0</v>
      </c>
      <c r="T27" s="284">
        <f t="shared" si="1"/>
        <v>0</v>
      </c>
    </row>
    <row r="28" spans="1:20" s="260" customFormat="1" ht="23.25">
      <c r="A28" s="279">
        <f t="shared" si="2"/>
        <v>20</v>
      </c>
      <c r="B28" s="280"/>
      <c r="C28" s="281"/>
      <c r="D28" s="282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>
        <f t="shared" si="0"/>
        <v>0</v>
      </c>
      <c r="T28" s="284">
        <f t="shared" si="1"/>
        <v>0</v>
      </c>
    </row>
    <row r="29" spans="1:20" s="260" customFormat="1" ht="23.25">
      <c r="A29" s="279">
        <f t="shared" si="2"/>
        <v>21</v>
      </c>
      <c r="B29" s="280"/>
      <c r="C29" s="281"/>
      <c r="D29" s="282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>
        <f t="shared" si="0"/>
        <v>0</v>
      </c>
      <c r="T29" s="284">
        <f t="shared" si="1"/>
        <v>0</v>
      </c>
    </row>
    <row r="30" spans="1:20" s="260" customFormat="1" ht="23.25">
      <c r="A30" s="279">
        <f t="shared" si="2"/>
        <v>22</v>
      </c>
      <c r="B30" s="280"/>
      <c r="C30" s="281"/>
      <c r="D30" s="282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>
        <f t="shared" si="0"/>
        <v>0</v>
      </c>
      <c r="T30" s="284">
        <f t="shared" si="1"/>
        <v>0</v>
      </c>
    </row>
    <row r="31" spans="1:20" s="260" customFormat="1" ht="23.25">
      <c r="A31" s="279">
        <f t="shared" si="2"/>
        <v>23</v>
      </c>
      <c r="B31" s="280"/>
      <c r="C31" s="281"/>
      <c r="D31" s="282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>
        <f t="shared" si="0"/>
        <v>0</v>
      </c>
      <c r="T31" s="284">
        <f t="shared" si="1"/>
        <v>0</v>
      </c>
    </row>
    <row r="32" spans="1:20" s="260" customFormat="1" ht="23.25">
      <c r="A32" s="279">
        <f t="shared" si="2"/>
        <v>24</v>
      </c>
      <c r="B32" s="280"/>
      <c r="C32" s="281"/>
      <c r="D32" s="282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>
        <f t="shared" si="0"/>
        <v>0</v>
      </c>
      <c r="T32" s="284">
        <f t="shared" si="1"/>
        <v>0</v>
      </c>
    </row>
    <row r="33" spans="1:20" s="260" customFormat="1" ht="23.25">
      <c r="A33" s="279">
        <f t="shared" si="2"/>
        <v>25</v>
      </c>
      <c r="B33" s="280"/>
      <c r="C33" s="281"/>
      <c r="D33" s="282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>
        <f t="shared" si="0"/>
        <v>0</v>
      </c>
      <c r="T33" s="284">
        <f t="shared" si="1"/>
        <v>0</v>
      </c>
    </row>
    <row r="34" spans="1:20" s="260" customFormat="1" ht="23.25">
      <c r="A34" s="279">
        <f t="shared" si="2"/>
        <v>26</v>
      </c>
      <c r="B34" s="280"/>
      <c r="C34" s="281"/>
      <c r="D34" s="282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>
        <f t="shared" si="0"/>
        <v>0</v>
      </c>
      <c r="T34" s="284">
        <f t="shared" si="1"/>
        <v>0</v>
      </c>
    </row>
    <row r="35" spans="1:20" s="260" customFormat="1" ht="23.25">
      <c r="A35" s="279">
        <f t="shared" si="2"/>
        <v>27</v>
      </c>
      <c r="B35" s="280"/>
      <c r="C35" s="281"/>
      <c r="D35" s="282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>
        <f t="shared" si="0"/>
        <v>0</v>
      </c>
      <c r="T35" s="284">
        <f t="shared" si="1"/>
        <v>0</v>
      </c>
    </row>
    <row r="36" spans="1:20" s="260" customFormat="1" ht="23.25">
      <c r="A36" s="279">
        <f t="shared" si="2"/>
        <v>28</v>
      </c>
      <c r="B36" s="280"/>
      <c r="C36" s="281"/>
      <c r="D36" s="282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>
        <f t="shared" si="0"/>
        <v>0</v>
      </c>
      <c r="T36" s="284">
        <f t="shared" si="1"/>
        <v>0</v>
      </c>
    </row>
    <row r="37" spans="1:20" s="260" customFormat="1" ht="23.25">
      <c r="A37" s="279">
        <f t="shared" si="2"/>
        <v>29</v>
      </c>
      <c r="B37" s="280"/>
      <c r="C37" s="281"/>
      <c r="D37" s="282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>
        <f t="shared" si="0"/>
        <v>0</v>
      </c>
      <c r="T37" s="284">
        <f t="shared" si="1"/>
        <v>0</v>
      </c>
    </row>
    <row r="38" spans="1:20" s="260" customFormat="1" ht="23.25">
      <c r="A38" s="279">
        <f t="shared" si="2"/>
        <v>30</v>
      </c>
      <c r="B38" s="280"/>
      <c r="C38" s="281"/>
      <c r="D38" s="282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>
        <f t="shared" si="0"/>
        <v>0</v>
      </c>
      <c r="T38" s="284">
        <f t="shared" si="1"/>
        <v>0</v>
      </c>
    </row>
    <row r="39" spans="1:20" s="260" customFormat="1" ht="23.25">
      <c r="A39" s="279">
        <f t="shared" si="2"/>
        <v>31</v>
      </c>
      <c r="B39" s="280"/>
      <c r="C39" s="281"/>
      <c r="D39" s="282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>
        <f t="shared" si="0"/>
        <v>0</v>
      </c>
      <c r="T39" s="284">
        <f t="shared" si="1"/>
        <v>0</v>
      </c>
    </row>
    <row r="40" spans="1:20" s="260" customFormat="1" ht="23.25">
      <c r="A40" s="279">
        <f t="shared" si="2"/>
        <v>32</v>
      </c>
      <c r="B40" s="280"/>
      <c r="C40" s="281"/>
      <c r="D40" s="282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>
        <f t="shared" si="0"/>
        <v>0</v>
      </c>
      <c r="T40" s="284">
        <f t="shared" si="1"/>
        <v>0</v>
      </c>
    </row>
    <row r="41" spans="1:20" ht="23.25">
      <c r="A41" s="258">
        <f t="shared" si="2"/>
        <v>33</v>
      </c>
      <c r="B41" s="259"/>
      <c r="C41" s="260"/>
      <c r="D41" s="261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84">
        <f t="shared" si="0"/>
        <v>0</v>
      </c>
      <c r="T41" s="264">
        <f t="shared" si="1"/>
        <v>0</v>
      </c>
    </row>
    <row r="42" spans="1:20" ht="24" thickBot="1">
      <c r="A42" s="265"/>
      <c r="B42" s="266"/>
      <c r="C42" s="267" t="s">
        <v>72</v>
      </c>
      <c r="D42" s="268"/>
      <c r="E42" s="269">
        <f>SUM(E9:E41)</f>
        <v>0</v>
      </c>
      <c r="F42" s="269">
        <f aca="true" t="shared" si="3" ref="F42:M42">SUM(F9:F41)</f>
        <v>0</v>
      </c>
      <c r="G42" s="269">
        <f t="shared" si="3"/>
        <v>0</v>
      </c>
      <c r="H42" s="269">
        <f t="shared" si="3"/>
        <v>0</v>
      </c>
      <c r="I42" s="269">
        <f t="shared" si="3"/>
        <v>0</v>
      </c>
      <c r="J42" s="269">
        <f t="shared" si="3"/>
        <v>0</v>
      </c>
      <c r="K42" s="269">
        <f t="shared" si="3"/>
        <v>0</v>
      </c>
      <c r="L42" s="269">
        <f t="shared" si="3"/>
        <v>0</v>
      </c>
      <c r="M42" s="269">
        <f t="shared" si="3"/>
        <v>0</v>
      </c>
      <c r="N42" s="269">
        <f aca="true" t="shared" si="4" ref="N42:T42">SUM(N9:N41)</f>
        <v>0</v>
      </c>
      <c r="O42" s="269">
        <f t="shared" si="4"/>
        <v>0</v>
      </c>
      <c r="P42" s="269">
        <f t="shared" si="4"/>
        <v>0</v>
      </c>
      <c r="Q42" s="269">
        <f t="shared" si="4"/>
        <v>0</v>
      </c>
      <c r="R42" s="269">
        <f t="shared" si="4"/>
        <v>0</v>
      </c>
      <c r="S42" s="270">
        <f t="shared" si="4"/>
        <v>0</v>
      </c>
      <c r="T42" s="270">
        <f t="shared" si="4"/>
        <v>0</v>
      </c>
    </row>
    <row r="43" spans="1:20" ht="24" thickTop="1">
      <c r="A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</row>
    <row r="44" spans="2:20" ht="23.25">
      <c r="B44" s="273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</row>
    <row r="45" spans="2:20" ht="23.25">
      <c r="B45" s="273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</row>
    <row r="46" spans="2:20" ht="23.25">
      <c r="B46" s="273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</row>
    <row r="47" spans="2:20" ht="23.25">
      <c r="B47" s="273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</row>
    <row r="48" spans="5:20" ht="23.25"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</row>
    <row r="49" spans="5:20" ht="23.25"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</row>
  </sheetData>
  <sheetProtection/>
  <mergeCells count="9">
    <mergeCell ref="G4:I4"/>
    <mergeCell ref="J4:L4"/>
    <mergeCell ref="M4:N4"/>
    <mergeCell ref="A1:T1"/>
    <mergeCell ref="A2:T2"/>
    <mergeCell ref="A4:A8"/>
    <mergeCell ref="B4:B8"/>
    <mergeCell ref="C4:C8"/>
    <mergeCell ref="D4:D8"/>
  </mergeCells>
  <printOptions/>
  <pageMargins left="0.3" right="0.21" top="0.48" bottom="0.34" header="0.33" footer="0.23"/>
  <pageSetup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D19"/>
  <sheetViews>
    <sheetView zoomScalePageLayoutView="0" workbookViewId="0" topLeftCell="A1">
      <selection activeCell="A1" sqref="A1:D1"/>
    </sheetView>
  </sheetViews>
  <sheetFormatPr defaultColWidth="24.57421875" defaultRowHeight="12.75"/>
  <cols>
    <col min="1" max="1" width="6.57421875" style="33" customWidth="1"/>
    <col min="2" max="2" width="42.28125" style="33" customWidth="1"/>
    <col min="3" max="3" width="38.8515625" style="33" customWidth="1"/>
    <col min="4" max="16384" width="24.57421875" style="33" customWidth="1"/>
  </cols>
  <sheetData>
    <row r="1" spans="1:4" s="75" customFormat="1" ht="27.75">
      <c r="A1" s="365" t="s">
        <v>335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37" customFormat="1" ht="24">
      <c r="A3" s="336" t="s">
        <v>0</v>
      </c>
      <c r="B3" s="201" t="s">
        <v>171</v>
      </c>
      <c r="C3" s="201" t="s">
        <v>172</v>
      </c>
      <c r="D3" s="336" t="s">
        <v>3</v>
      </c>
    </row>
    <row r="4" spans="1:4" ht="24">
      <c r="A4" s="346"/>
      <c r="B4" s="209" t="s">
        <v>306</v>
      </c>
      <c r="C4" s="209" t="s">
        <v>307</v>
      </c>
      <c r="D4" s="346"/>
    </row>
    <row r="5" spans="1:4" ht="24">
      <c r="A5" s="41"/>
      <c r="B5" s="45"/>
      <c r="C5" s="45"/>
      <c r="D5" s="45"/>
    </row>
    <row r="6" spans="1:4" ht="24">
      <c r="A6" s="41"/>
      <c r="B6" s="45"/>
      <c r="C6" s="45"/>
      <c r="D6" s="45"/>
    </row>
    <row r="7" spans="1:4" ht="24">
      <c r="A7" s="41"/>
      <c r="B7" s="45"/>
      <c r="C7" s="45"/>
      <c r="D7" s="45"/>
    </row>
    <row r="8" spans="1:4" ht="24">
      <c r="A8" s="41"/>
      <c r="B8" s="45"/>
      <c r="C8" s="45"/>
      <c r="D8" s="45"/>
    </row>
    <row r="9" spans="1:4" ht="24">
      <c r="A9" s="41"/>
      <c r="B9" s="45"/>
      <c r="C9" s="45"/>
      <c r="D9" s="45"/>
    </row>
    <row r="10" spans="1:4" ht="24">
      <c r="A10" s="41"/>
      <c r="B10" s="45"/>
      <c r="C10" s="45"/>
      <c r="D10" s="45"/>
    </row>
    <row r="11" spans="1:4" ht="24">
      <c r="A11" s="41"/>
      <c r="B11" s="45"/>
      <c r="C11" s="45"/>
      <c r="D11" s="45"/>
    </row>
    <row r="12" spans="1:4" ht="24">
      <c r="A12" s="41"/>
      <c r="B12" s="45"/>
      <c r="C12" s="45"/>
      <c r="D12" s="45"/>
    </row>
    <row r="13" spans="1:4" ht="24">
      <c r="A13" s="41"/>
      <c r="B13" s="45"/>
      <c r="C13" s="45"/>
      <c r="D13" s="45"/>
    </row>
    <row r="14" spans="1:4" ht="24">
      <c r="A14" s="41"/>
      <c r="B14" s="45"/>
      <c r="C14" s="45"/>
      <c r="D14" s="45"/>
    </row>
    <row r="16" spans="2:3" ht="24">
      <c r="B16" s="53"/>
      <c r="C16" s="53" t="s">
        <v>28</v>
      </c>
    </row>
    <row r="17" spans="2:4" ht="24">
      <c r="B17" s="61" t="s">
        <v>29</v>
      </c>
      <c r="C17" s="323"/>
      <c r="D17" s="323"/>
    </row>
    <row r="18" spans="3:4" ht="24">
      <c r="C18" s="35"/>
      <c r="D18" s="35"/>
    </row>
    <row r="19" spans="2:4" ht="24">
      <c r="B19" s="61" t="s">
        <v>30</v>
      </c>
      <c r="C19" s="35"/>
      <c r="D19" s="35"/>
    </row>
  </sheetData>
  <sheetProtection/>
  <mergeCells count="5">
    <mergeCell ref="A1:D1"/>
    <mergeCell ref="A2:D2"/>
    <mergeCell ref="C17:D17"/>
    <mergeCell ref="A3:A4"/>
    <mergeCell ref="D3:D4"/>
  </mergeCells>
  <printOptions/>
  <pageMargins left="0.75" right="0.17" top="0.7" bottom="0.42" header="0.5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6"/>
  </sheetPr>
  <dimension ref="A1:D18"/>
  <sheetViews>
    <sheetView zoomScalePageLayoutView="0" workbookViewId="0" topLeftCell="A1">
      <selection activeCell="A1" sqref="A1:D1"/>
    </sheetView>
  </sheetViews>
  <sheetFormatPr defaultColWidth="24.57421875" defaultRowHeight="12.75"/>
  <cols>
    <col min="1" max="1" width="7.8515625" style="33" customWidth="1"/>
    <col min="2" max="2" width="67.8515625" style="33" customWidth="1"/>
    <col min="3" max="3" width="24.140625" style="33" customWidth="1"/>
    <col min="4" max="16384" width="24.57421875" style="33" customWidth="1"/>
  </cols>
  <sheetData>
    <row r="1" spans="1:4" s="75" customFormat="1" ht="27.75">
      <c r="A1" s="365" t="s">
        <v>336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53" customFormat="1" ht="36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5"/>
      <c r="B4" s="41"/>
      <c r="C4" s="45"/>
      <c r="D4" s="45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7" t="s">
        <v>72</v>
      </c>
      <c r="C13" s="50">
        <f>SUM(C4:C12)</f>
        <v>0</v>
      </c>
      <c r="D13" s="45"/>
    </row>
    <row r="15" spans="2:3" ht="24">
      <c r="B15" s="53"/>
      <c r="C15" s="53" t="s">
        <v>28</v>
      </c>
    </row>
    <row r="16" spans="2:4" ht="24">
      <c r="B16" s="61" t="s">
        <v>29</v>
      </c>
      <c r="C16" s="323"/>
      <c r="D16" s="323"/>
    </row>
    <row r="17" spans="3:4" ht="24">
      <c r="C17" s="35"/>
      <c r="D17" s="35"/>
    </row>
    <row r="18" spans="2:4" ht="24">
      <c r="B18" s="61" t="s">
        <v>30</v>
      </c>
      <c r="C18" s="35"/>
      <c r="D18" s="35"/>
    </row>
  </sheetData>
  <sheetProtection/>
  <mergeCells count="3">
    <mergeCell ref="A1:D1"/>
    <mergeCell ref="A2:D2"/>
    <mergeCell ref="C16:D16"/>
  </mergeCells>
  <printOptions/>
  <pageMargins left="0.75" right="0.17" top="0.76" bottom="0.29" header="0.5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8"/>
  </sheetPr>
  <dimension ref="A1:D22"/>
  <sheetViews>
    <sheetView zoomScalePageLayoutView="0" workbookViewId="0" topLeftCell="A1">
      <selection activeCell="A1" sqref="A1:D1"/>
    </sheetView>
  </sheetViews>
  <sheetFormatPr defaultColWidth="24.57421875" defaultRowHeight="12.75"/>
  <cols>
    <col min="1" max="1" width="7.28125" style="33" customWidth="1"/>
    <col min="2" max="2" width="67.8515625" style="33" customWidth="1"/>
    <col min="3" max="3" width="24.140625" style="33" customWidth="1"/>
    <col min="4" max="16384" width="24.57421875" style="33" customWidth="1"/>
  </cols>
  <sheetData>
    <row r="1" spans="1:4" s="75" customFormat="1" ht="27.75">
      <c r="A1" s="365" t="s">
        <v>337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53" customFormat="1" ht="35.2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5"/>
      <c r="B4" s="41"/>
      <c r="C4" s="45"/>
      <c r="D4" s="45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5"/>
      <c r="C14" s="45"/>
      <c r="D14" s="45"/>
    </row>
    <row r="15" spans="1:4" ht="24">
      <c r="A15" s="45"/>
      <c r="B15" s="45"/>
      <c r="C15" s="45"/>
      <c r="D15" s="45"/>
    </row>
    <row r="16" spans="1:4" ht="24">
      <c r="A16" s="45"/>
      <c r="B16" s="45"/>
      <c r="C16" s="45"/>
      <c r="D16" s="45"/>
    </row>
    <row r="17" spans="1:4" ht="24">
      <c r="A17" s="45"/>
      <c r="B17" s="47" t="s">
        <v>72</v>
      </c>
      <c r="C17" s="50">
        <f>SUM(C4:C16)</f>
        <v>0</v>
      </c>
      <c r="D17" s="45"/>
    </row>
    <row r="19" spans="2:3" ht="24">
      <c r="B19" s="53"/>
      <c r="C19" s="53" t="s">
        <v>28</v>
      </c>
    </row>
    <row r="20" spans="2:4" ht="24">
      <c r="B20" s="61" t="s">
        <v>29</v>
      </c>
      <c r="C20" s="323"/>
      <c r="D20" s="323"/>
    </row>
    <row r="21" spans="3:4" ht="24">
      <c r="C21" s="35"/>
      <c r="D21" s="35"/>
    </row>
    <row r="22" spans="2:4" ht="24">
      <c r="B22" s="61" t="s">
        <v>30</v>
      </c>
      <c r="C22" s="35"/>
      <c r="D22" s="35"/>
    </row>
  </sheetData>
  <sheetProtection/>
  <mergeCells count="3">
    <mergeCell ref="A1:D1"/>
    <mergeCell ref="A2:D2"/>
    <mergeCell ref="C20:D20"/>
  </mergeCells>
  <printOptions/>
  <pageMargins left="0.75" right="0.2" top="0.59" bottom="0.28" header="0.5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D21"/>
  <sheetViews>
    <sheetView zoomScalePageLayoutView="0" workbookViewId="0" topLeftCell="A1">
      <selection activeCell="A1" sqref="A1:D1"/>
    </sheetView>
  </sheetViews>
  <sheetFormatPr defaultColWidth="24.57421875" defaultRowHeight="12.75"/>
  <cols>
    <col min="1" max="1" width="6.57421875" style="33" customWidth="1"/>
    <col min="2" max="2" width="67.8515625" style="33" customWidth="1"/>
    <col min="3" max="3" width="24.140625" style="33" customWidth="1"/>
    <col min="4" max="16384" width="24.57421875" style="33" customWidth="1"/>
  </cols>
  <sheetData>
    <row r="1" spans="1:4" s="75" customFormat="1" ht="27.75">
      <c r="A1" s="365" t="s">
        <v>338</v>
      </c>
      <c r="B1" s="365"/>
      <c r="C1" s="365"/>
      <c r="D1" s="365"/>
    </row>
    <row r="2" spans="1:4" ht="24">
      <c r="A2" s="327" t="s">
        <v>170</v>
      </c>
      <c r="B2" s="327"/>
      <c r="C2" s="327"/>
      <c r="D2" s="327"/>
    </row>
    <row r="3" spans="1:4" s="53" customFormat="1" ht="38.25" customHeight="1">
      <c r="A3" s="199" t="s">
        <v>0</v>
      </c>
      <c r="B3" s="199" t="s">
        <v>109</v>
      </c>
      <c r="C3" s="199" t="s">
        <v>7</v>
      </c>
      <c r="D3" s="199" t="s">
        <v>3</v>
      </c>
    </row>
    <row r="4" spans="1:4" ht="24">
      <c r="A4" s="45"/>
      <c r="B4" s="41"/>
      <c r="C4" s="45"/>
      <c r="D4" s="45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7" t="s">
        <v>72</v>
      </c>
      <c r="C14" s="50">
        <f>SUM(C4:C13)</f>
        <v>0</v>
      </c>
      <c r="D14" s="45"/>
    </row>
    <row r="16" spans="2:3" ht="24">
      <c r="B16" s="53"/>
      <c r="C16" s="53" t="s">
        <v>28</v>
      </c>
    </row>
    <row r="17" spans="2:4" ht="24">
      <c r="B17" s="61" t="s">
        <v>29</v>
      </c>
      <c r="C17" s="323"/>
      <c r="D17" s="323"/>
    </row>
    <row r="18" spans="3:4" ht="24">
      <c r="C18" s="35"/>
      <c r="D18" s="35"/>
    </row>
    <row r="19" spans="2:4" ht="24">
      <c r="B19" s="61" t="s">
        <v>30</v>
      </c>
      <c r="C19" s="35"/>
      <c r="D19" s="35"/>
    </row>
    <row r="21" ht="24">
      <c r="A21" s="52" t="s">
        <v>173</v>
      </c>
    </row>
  </sheetData>
  <sheetProtection/>
  <mergeCells count="3">
    <mergeCell ref="A1:D1"/>
    <mergeCell ref="A2:D2"/>
    <mergeCell ref="C17:D17"/>
  </mergeCells>
  <printOptions/>
  <pageMargins left="0.75" right="0.17" top="0.41" bottom="0.38" header="0.21" footer="0.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8515625" style="33" customWidth="1"/>
    <col min="2" max="2" width="36.57421875" style="33" customWidth="1"/>
    <col min="3" max="3" width="22.00390625" style="33" customWidth="1"/>
    <col min="4" max="4" width="21.421875" style="33" customWidth="1"/>
    <col min="5" max="16384" width="9.140625" style="33" customWidth="1"/>
  </cols>
  <sheetData>
    <row r="1" spans="1:4" s="75" customFormat="1" ht="27.75">
      <c r="A1" s="365" t="s">
        <v>339</v>
      </c>
      <c r="B1" s="365"/>
      <c r="C1" s="365"/>
      <c r="D1" s="365"/>
    </row>
    <row r="2" spans="1:4" ht="24">
      <c r="A2" s="327" t="s">
        <v>174</v>
      </c>
      <c r="B2" s="327"/>
      <c r="C2" s="327"/>
      <c r="D2" s="327"/>
    </row>
    <row r="3" spans="1:4" s="53" customFormat="1" ht="35.2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1"/>
      <c r="B4" s="45"/>
      <c r="C4" s="46"/>
      <c r="D4" s="46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5"/>
      <c r="C14" s="45"/>
      <c r="D14" s="45"/>
    </row>
    <row r="15" spans="1:4" ht="24">
      <c r="A15" s="45"/>
      <c r="B15" s="45"/>
      <c r="C15" s="45"/>
      <c r="D15" s="45"/>
    </row>
    <row r="16" spans="1:4" ht="24">
      <c r="A16" s="45"/>
      <c r="B16" s="45"/>
      <c r="C16" s="45"/>
      <c r="D16" s="45"/>
    </row>
    <row r="17" spans="1:4" ht="24">
      <c r="A17" s="45"/>
      <c r="B17" s="45"/>
      <c r="C17" s="45"/>
      <c r="D17" s="45"/>
    </row>
    <row r="18" spans="1:4" ht="24">
      <c r="A18" s="45"/>
      <c r="B18" s="45"/>
      <c r="C18" s="45"/>
      <c r="D18" s="45"/>
    </row>
    <row r="19" spans="1:4" ht="24">
      <c r="A19" s="45"/>
      <c r="B19" s="45"/>
      <c r="C19" s="45"/>
      <c r="D19" s="45"/>
    </row>
    <row r="20" spans="1:4" ht="24">
      <c r="A20" s="45"/>
      <c r="B20" s="45"/>
      <c r="C20" s="45"/>
      <c r="D20" s="45"/>
    </row>
    <row r="22" spans="2:3" ht="24">
      <c r="B22" s="53"/>
      <c r="C22" s="53" t="s">
        <v>28</v>
      </c>
    </row>
    <row r="23" spans="2:4" ht="24">
      <c r="B23" s="61" t="s">
        <v>29</v>
      </c>
      <c r="C23" s="323"/>
      <c r="D23" s="323"/>
    </row>
    <row r="24" spans="3:4" ht="24">
      <c r="C24" s="35"/>
      <c r="D24" s="35"/>
    </row>
    <row r="25" spans="2:4" ht="24">
      <c r="B25" s="61" t="s">
        <v>30</v>
      </c>
      <c r="C25" s="35"/>
      <c r="D25" s="35"/>
    </row>
  </sheetData>
  <sheetProtection/>
  <mergeCells count="3">
    <mergeCell ref="A1:D1"/>
    <mergeCell ref="A2:D2"/>
    <mergeCell ref="C23:D23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9"/>
  </sheetPr>
  <dimension ref="A1:AC31"/>
  <sheetViews>
    <sheetView zoomScalePageLayoutView="0" workbookViewId="0" topLeftCell="A7">
      <selection activeCell="A1" sqref="A1:M1"/>
    </sheetView>
  </sheetViews>
  <sheetFormatPr defaultColWidth="9.140625" defaultRowHeight="12.75"/>
  <cols>
    <col min="1" max="1" width="7.00390625" style="33" customWidth="1"/>
    <col min="2" max="2" width="25.00390625" style="33" customWidth="1"/>
    <col min="3" max="3" width="10.00390625" style="33" customWidth="1"/>
    <col min="4" max="4" width="9.8515625" style="33" customWidth="1"/>
    <col min="5" max="5" width="9.00390625" style="33" customWidth="1"/>
    <col min="6" max="6" width="9.8515625" style="33" customWidth="1"/>
    <col min="7" max="7" width="11.8515625" style="33" customWidth="1"/>
    <col min="8" max="8" width="13.421875" style="33" customWidth="1"/>
    <col min="9" max="9" width="12.7109375" style="33" customWidth="1"/>
    <col min="10" max="10" width="12.8515625" style="33" customWidth="1"/>
    <col min="11" max="11" width="8.00390625" style="33" customWidth="1"/>
    <col min="12" max="12" width="11.140625" style="33" customWidth="1"/>
    <col min="13" max="13" width="10.140625" style="33" customWidth="1"/>
    <col min="14" max="14" width="13.28125" style="33" customWidth="1"/>
    <col min="15" max="15" width="14.00390625" style="33" customWidth="1"/>
    <col min="16" max="16" width="12.140625" style="33" customWidth="1"/>
    <col min="17" max="17" width="9.140625" style="33" customWidth="1"/>
    <col min="18" max="18" width="13.57421875" style="33" customWidth="1"/>
    <col min="19" max="19" width="34.140625" style="33" customWidth="1"/>
    <col min="20" max="16384" width="9.140625" style="33" customWidth="1"/>
  </cols>
  <sheetData>
    <row r="1" spans="1:13" s="190" customFormat="1" ht="33" customHeight="1">
      <c r="A1" s="314" t="s">
        <v>340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24">
      <c r="A2" s="327" t="s">
        <v>175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0" ht="24">
      <c r="A3" s="118"/>
      <c r="B3" s="214" t="s">
        <v>205</v>
      </c>
      <c r="J3" s="144"/>
    </row>
    <row r="4" spans="1:10" ht="24">
      <c r="A4" s="118"/>
      <c r="B4" s="143" t="s">
        <v>310</v>
      </c>
      <c r="J4" s="144"/>
    </row>
    <row r="5" spans="1:10" ht="24">
      <c r="A5" s="61"/>
      <c r="B5" s="143" t="s">
        <v>225</v>
      </c>
      <c r="F5" s="145" t="s">
        <v>221</v>
      </c>
      <c r="J5" s="144"/>
    </row>
    <row r="6" spans="1:10" ht="24">
      <c r="A6" s="61"/>
      <c r="B6" s="143" t="s">
        <v>226</v>
      </c>
      <c r="F6" s="145" t="s">
        <v>222</v>
      </c>
      <c r="I6" s="51"/>
      <c r="J6" s="145"/>
    </row>
    <row r="7" spans="1:10" ht="24">
      <c r="A7" s="118"/>
      <c r="B7" s="143" t="s">
        <v>227</v>
      </c>
      <c r="F7" s="145" t="s">
        <v>223</v>
      </c>
      <c r="J7" s="145"/>
    </row>
    <row r="8" spans="2:10" ht="24">
      <c r="B8" s="143" t="s">
        <v>228</v>
      </c>
      <c r="F8" s="145" t="s">
        <v>224</v>
      </c>
      <c r="J8" s="146"/>
    </row>
    <row r="10" spans="1:19" s="23" customFormat="1" ht="24">
      <c r="A10" s="215" t="s">
        <v>194</v>
      </c>
      <c r="B10" s="216"/>
      <c r="C10" s="215"/>
      <c r="D10" s="217"/>
      <c r="E10" s="380" t="s">
        <v>195</v>
      </c>
      <c r="F10" s="381"/>
      <c r="G10" s="381"/>
      <c r="H10" s="381"/>
      <c r="I10" s="381"/>
      <c r="J10" s="382"/>
      <c r="K10" s="383" t="s">
        <v>196</v>
      </c>
      <c r="L10" s="384"/>
      <c r="M10" s="384"/>
      <c r="N10" s="384"/>
      <c r="O10" s="384"/>
      <c r="P10" s="385"/>
      <c r="Q10" s="218"/>
      <c r="R10" s="215"/>
      <c r="S10" s="219"/>
    </row>
    <row r="11" spans="1:29" s="120" customFormat="1" ht="93">
      <c r="A11" s="220" t="s">
        <v>0</v>
      </c>
      <c r="B11" s="221" t="s">
        <v>73</v>
      </c>
      <c r="C11" s="222" t="s">
        <v>197</v>
      </c>
      <c r="D11" s="223" t="s">
        <v>198</v>
      </c>
      <c r="E11" s="224" t="s">
        <v>199</v>
      </c>
      <c r="F11" s="225" t="s">
        <v>200</v>
      </c>
      <c r="G11" s="224" t="s">
        <v>313</v>
      </c>
      <c r="H11" s="224" t="s">
        <v>201</v>
      </c>
      <c r="I11" s="226" t="s">
        <v>202</v>
      </c>
      <c r="J11" s="226" t="s">
        <v>314</v>
      </c>
      <c r="K11" s="225" t="s">
        <v>199</v>
      </c>
      <c r="L11" s="225" t="s">
        <v>200</v>
      </c>
      <c r="M11" s="224" t="s">
        <v>313</v>
      </c>
      <c r="N11" s="224" t="s">
        <v>203</v>
      </c>
      <c r="O11" s="226" t="s">
        <v>202</v>
      </c>
      <c r="P11" s="226" t="s">
        <v>314</v>
      </c>
      <c r="Q11" s="227" t="s">
        <v>315</v>
      </c>
      <c r="R11" s="224" t="s">
        <v>24</v>
      </c>
      <c r="S11" s="225" t="s">
        <v>3</v>
      </c>
      <c r="W11" s="121"/>
      <c r="X11" s="121"/>
      <c r="Y11" s="121"/>
      <c r="Z11" s="121"/>
      <c r="AA11" s="121"/>
      <c r="AB11" s="121"/>
      <c r="AC11" s="121"/>
    </row>
    <row r="12" spans="1:23" s="133" customFormat="1" ht="24">
      <c r="A12" s="122">
        <v>1</v>
      </c>
      <c r="B12" s="123" t="s">
        <v>204</v>
      </c>
      <c r="C12" s="124" t="s">
        <v>27</v>
      </c>
      <c r="D12" s="125">
        <v>30</v>
      </c>
      <c r="E12" s="126">
        <v>0</v>
      </c>
      <c r="F12" s="127">
        <v>80</v>
      </c>
      <c r="G12" s="125">
        <f aca="true" t="shared" si="0" ref="G12:G17">+D12*F12</f>
        <v>2400</v>
      </c>
      <c r="H12" s="128">
        <v>1100</v>
      </c>
      <c r="I12" s="129">
        <f aca="true" t="shared" si="1" ref="I12:I17">+G12*12+H12</f>
        <v>29900</v>
      </c>
      <c r="J12" s="130">
        <f>+I12*E12</f>
        <v>0</v>
      </c>
      <c r="K12" s="125">
        <v>0</v>
      </c>
      <c r="L12" s="125">
        <v>100</v>
      </c>
      <c r="M12" s="125">
        <f>+D12*L12</f>
        <v>3000</v>
      </c>
      <c r="N12" s="129">
        <v>2000</v>
      </c>
      <c r="O12" s="129">
        <f>+M12*12+N12</f>
        <v>38000</v>
      </c>
      <c r="P12" s="131">
        <f>+O12*K12</f>
        <v>0</v>
      </c>
      <c r="Q12" s="132">
        <f>+E12+K12</f>
        <v>0</v>
      </c>
      <c r="R12" s="132">
        <f>+J12+P12</f>
        <v>0</v>
      </c>
      <c r="S12" s="228" t="s">
        <v>205</v>
      </c>
      <c r="W12" s="134"/>
    </row>
    <row r="13" spans="1:23" s="133" customFormat="1" ht="24">
      <c r="A13" s="122"/>
      <c r="B13" s="213" t="s">
        <v>137</v>
      </c>
      <c r="C13" s="124" t="s">
        <v>26</v>
      </c>
      <c r="D13" s="129">
        <v>34</v>
      </c>
      <c r="E13" s="126">
        <v>0</v>
      </c>
      <c r="F13" s="127">
        <v>80</v>
      </c>
      <c r="G13" s="129">
        <f t="shared" si="0"/>
        <v>2720</v>
      </c>
      <c r="H13" s="129">
        <v>1100</v>
      </c>
      <c r="I13" s="129">
        <f t="shared" si="1"/>
        <v>33740</v>
      </c>
      <c r="J13" s="130">
        <f aca="true" t="shared" si="2" ref="J13:J20">+I13*E13</f>
        <v>0</v>
      </c>
      <c r="K13" s="129">
        <v>0</v>
      </c>
      <c r="L13" s="129">
        <v>100</v>
      </c>
      <c r="M13" s="129">
        <f aca="true" t="shared" si="3" ref="M13:M20">+D13*L13</f>
        <v>3400</v>
      </c>
      <c r="N13" s="129">
        <v>2000</v>
      </c>
      <c r="O13" s="129">
        <f aca="true" t="shared" si="4" ref="O13:O23">+M13*12+N13</f>
        <v>42800</v>
      </c>
      <c r="P13" s="131">
        <f aca="true" t="shared" si="5" ref="P13:P23">+O13*K13</f>
        <v>0</v>
      </c>
      <c r="Q13" s="132">
        <f aca="true" t="shared" si="6" ref="Q13:Q23">+E13+K13</f>
        <v>0</v>
      </c>
      <c r="R13" s="132">
        <f aca="true" t="shared" si="7" ref="R13:R23">+J13+P13</f>
        <v>0</v>
      </c>
      <c r="S13" s="136" t="s">
        <v>206</v>
      </c>
      <c r="W13" s="134"/>
    </row>
    <row r="14" spans="1:23" s="133" customFormat="1" ht="24">
      <c r="A14" s="122">
        <v>2</v>
      </c>
      <c r="B14" s="123" t="s">
        <v>204</v>
      </c>
      <c r="C14" s="124" t="s">
        <v>27</v>
      </c>
      <c r="D14" s="129">
        <f>+D12</f>
        <v>30</v>
      </c>
      <c r="E14" s="126">
        <v>0</v>
      </c>
      <c r="F14" s="127">
        <v>80</v>
      </c>
      <c r="G14" s="129">
        <f t="shared" si="0"/>
        <v>2400</v>
      </c>
      <c r="H14" s="135">
        <v>1100</v>
      </c>
      <c r="I14" s="129">
        <f t="shared" si="1"/>
        <v>29900</v>
      </c>
      <c r="J14" s="130">
        <f t="shared" si="2"/>
        <v>0</v>
      </c>
      <c r="K14" s="129">
        <v>0</v>
      </c>
      <c r="L14" s="129">
        <v>100</v>
      </c>
      <c r="M14" s="129">
        <f t="shared" si="3"/>
        <v>3000</v>
      </c>
      <c r="N14" s="129">
        <v>2000</v>
      </c>
      <c r="O14" s="129">
        <f t="shared" si="4"/>
        <v>38000</v>
      </c>
      <c r="P14" s="131">
        <f t="shared" si="5"/>
        <v>0</v>
      </c>
      <c r="Q14" s="132">
        <f t="shared" si="6"/>
        <v>0</v>
      </c>
      <c r="R14" s="132">
        <f t="shared" si="7"/>
        <v>0</v>
      </c>
      <c r="S14" s="137" t="s">
        <v>207</v>
      </c>
      <c r="W14" s="134"/>
    </row>
    <row r="15" spans="1:23" s="133" customFormat="1" ht="24">
      <c r="A15" s="122"/>
      <c r="B15" s="123" t="s">
        <v>138</v>
      </c>
      <c r="C15" s="124" t="s">
        <v>26</v>
      </c>
      <c r="D15" s="129">
        <f>+D13</f>
        <v>34</v>
      </c>
      <c r="E15" s="126">
        <v>0</v>
      </c>
      <c r="F15" s="127">
        <v>80</v>
      </c>
      <c r="G15" s="129">
        <f t="shared" si="0"/>
        <v>2720</v>
      </c>
      <c r="H15" s="129">
        <v>1100</v>
      </c>
      <c r="I15" s="129">
        <f t="shared" si="1"/>
        <v>33740</v>
      </c>
      <c r="J15" s="130">
        <f t="shared" si="2"/>
        <v>0</v>
      </c>
      <c r="K15" s="129">
        <v>0</v>
      </c>
      <c r="L15" s="129">
        <v>100</v>
      </c>
      <c r="M15" s="129">
        <f t="shared" si="3"/>
        <v>3400</v>
      </c>
      <c r="N15" s="126">
        <v>2000</v>
      </c>
      <c r="O15" s="129">
        <f t="shared" si="4"/>
        <v>42800</v>
      </c>
      <c r="P15" s="131">
        <f t="shared" si="5"/>
        <v>0</v>
      </c>
      <c r="Q15" s="132">
        <f t="shared" si="6"/>
        <v>0</v>
      </c>
      <c r="R15" s="132">
        <f t="shared" si="7"/>
        <v>0</v>
      </c>
      <c r="S15" s="136" t="s">
        <v>208</v>
      </c>
      <c r="W15" s="134"/>
    </row>
    <row r="16" spans="1:23" s="133" customFormat="1" ht="24">
      <c r="A16" s="122">
        <v>3</v>
      </c>
      <c r="B16" s="123" t="s">
        <v>209</v>
      </c>
      <c r="C16" s="124" t="s">
        <v>27</v>
      </c>
      <c r="D16" s="129">
        <f>+D12</f>
        <v>30</v>
      </c>
      <c r="E16" s="126">
        <v>0</v>
      </c>
      <c r="F16" s="127">
        <v>80</v>
      </c>
      <c r="G16" s="129">
        <f t="shared" si="0"/>
        <v>2400</v>
      </c>
      <c r="H16" s="129">
        <v>1100</v>
      </c>
      <c r="I16" s="129">
        <f t="shared" si="1"/>
        <v>29900</v>
      </c>
      <c r="J16" s="130">
        <f t="shared" si="2"/>
        <v>0</v>
      </c>
      <c r="K16" s="129">
        <v>0</v>
      </c>
      <c r="L16" s="129">
        <v>100</v>
      </c>
      <c r="M16" s="129">
        <f t="shared" si="3"/>
        <v>3000</v>
      </c>
      <c r="N16" s="126">
        <v>2000</v>
      </c>
      <c r="O16" s="129">
        <f t="shared" si="4"/>
        <v>38000</v>
      </c>
      <c r="P16" s="131">
        <f t="shared" si="5"/>
        <v>0</v>
      </c>
      <c r="Q16" s="132">
        <f t="shared" si="6"/>
        <v>0</v>
      </c>
      <c r="R16" s="132">
        <f t="shared" si="7"/>
        <v>0</v>
      </c>
      <c r="S16" s="137" t="s">
        <v>207</v>
      </c>
      <c r="W16" s="134"/>
    </row>
    <row r="17" spans="1:25" s="133" customFormat="1" ht="24">
      <c r="A17" s="122"/>
      <c r="B17" s="123"/>
      <c r="C17" s="124" t="s">
        <v>26</v>
      </c>
      <c r="D17" s="129">
        <f>+D13</f>
        <v>34</v>
      </c>
      <c r="E17" s="126">
        <v>0</v>
      </c>
      <c r="F17" s="127">
        <v>80</v>
      </c>
      <c r="G17" s="129">
        <f t="shared" si="0"/>
        <v>2720</v>
      </c>
      <c r="H17" s="129">
        <v>1100</v>
      </c>
      <c r="I17" s="129">
        <f t="shared" si="1"/>
        <v>33740</v>
      </c>
      <c r="J17" s="130">
        <f t="shared" si="2"/>
        <v>0</v>
      </c>
      <c r="K17" s="129">
        <v>0</v>
      </c>
      <c r="L17" s="129">
        <v>100</v>
      </c>
      <c r="M17" s="129">
        <f t="shared" si="3"/>
        <v>3400</v>
      </c>
      <c r="N17" s="129">
        <v>2000</v>
      </c>
      <c r="O17" s="129">
        <f t="shared" si="4"/>
        <v>42800</v>
      </c>
      <c r="P17" s="131">
        <f t="shared" si="5"/>
        <v>0</v>
      </c>
      <c r="Q17" s="132">
        <f t="shared" si="6"/>
        <v>0</v>
      </c>
      <c r="R17" s="132">
        <f t="shared" si="7"/>
        <v>0</v>
      </c>
      <c r="S17" s="136" t="s">
        <v>210</v>
      </c>
      <c r="W17" s="134"/>
      <c r="Y17" s="138"/>
    </row>
    <row r="18" spans="1:19" s="133" customFormat="1" ht="24">
      <c r="A18" s="122">
        <v>4</v>
      </c>
      <c r="B18" s="139" t="s">
        <v>211</v>
      </c>
      <c r="C18" s="124" t="s">
        <v>27</v>
      </c>
      <c r="D18" s="129">
        <v>30</v>
      </c>
      <c r="E18" s="126"/>
      <c r="F18" s="127"/>
      <c r="G18" s="129"/>
      <c r="H18" s="129"/>
      <c r="I18" s="129"/>
      <c r="J18" s="130">
        <f t="shared" si="2"/>
        <v>0</v>
      </c>
      <c r="K18" s="129">
        <v>0</v>
      </c>
      <c r="L18" s="129">
        <v>100</v>
      </c>
      <c r="M18" s="129">
        <f t="shared" si="3"/>
        <v>3000</v>
      </c>
      <c r="N18" s="129">
        <v>2000</v>
      </c>
      <c r="O18" s="129">
        <f t="shared" si="4"/>
        <v>38000</v>
      </c>
      <c r="P18" s="131">
        <f t="shared" si="5"/>
        <v>0</v>
      </c>
      <c r="Q18" s="132">
        <f t="shared" si="6"/>
        <v>0</v>
      </c>
      <c r="R18" s="132">
        <f t="shared" si="7"/>
        <v>0</v>
      </c>
      <c r="S18" s="137" t="s">
        <v>311</v>
      </c>
    </row>
    <row r="19" spans="1:19" s="133" customFormat="1" ht="24">
      <c r="A19" s="122"/>
      <c r="B19" s="123" t="s">
        <v>212</v>
      </c>
      <c r="C19" s="124"/>
      <c r="D19" s="129"/>
      <c r="E19" s="126"/>
      <c r="F19" s="127"/>
      <c r="G19" s="129"/>
      <c r="H19" s="129"/>
      <c r="I19" s="129"/>
      <c r="J19" s="130"/>
      <c r="K19" s="129"/>
      <c r="L19" s="129"/>
      <c r="M19" s="129"/>
      <c r="N19" s="129"/>
      <c r="O19" s="129"/>
      <c r="P19" s="131"/>
      <c r="Q19" s="132"/>
      <c r="R19" s="132"/>
      <c r="S19" s="136" t="s">
        <v>213</v>
      </c>
    </row>
    <row r="20" spans="1:19" s="133" customFormat="1" ht="24">
      <c r="A20" s="122">
        <v>5</v>
      </c>
      <c r="B20" s="123" t="s">
        <v>214</v>
      </c>
      <c r="C20" s="124" t="s">
        <v>26</v>
      </c>
      <c r="D20" s="129">
        <v>34</v>
      </c>
      <c r="E20" s="126">
        <v>0</v>
      </c>
      <c r="F20" s="127"/>
      <c r="G20" s="129">
        <f>+D20*E20*F20</f>
        <v>0</v>
      </c>
      <c r="H20" s="129"/>
      <c r="I20" s="129"/>
      <c r="J20" s="130">
        <f t="shared" si="2"/>
        <v>0</v>
      </c>
      <c r="K20" s="129">
        <v>0</v>
      </c>
      <c r="L20" s="129">
        <v>100</v>
      </c>
      <c r="M20" s="129">
        <f t="shared" si="3"/>
        <v>3400</v>
      </c>
      <c r="N20" s="129">
        <v>2000</v>
      </c>
      <c r="O20" s="129">
        <f t="shared" si="4"/>
        <v>42800</v>
      </c>
      <c r="P20" s="131">
        <f t="shared" si="5"/>
        <v>0</v>
      </c>
      <c r="Q20" s="132">
        <f t="shared" si="6"/>
        <v>0</v>
      </c>
      <c r="R20" s="132">
        <f t="shared" si="7"/>
        <v>0</v>
      </c>
      <c r="S20" s="137" t="s">
        <v>312</v>
      </c>
    </row>
    <row r="21" spans="1:19" s="133" customFormat="1" ht="24">
      <c r="A21" s="122">
        <v>6</v>
      </c>
      <c r="B21" s="123" t="s">
        <v>215</v>
      </c>
      <c r="C21" s="124" t="s">
        <v>26</v>
      </c>
      <c r="D21" s="129">
        <v>34</v>
      </c>
      <c r="E21" s="126">
        <v>0</v>
      </c>
      <c r="F21" s="127">
        <v>80</v>
      </c>
      <c r="G21" s="129">
        <f>+D21*F21</f>
        <v>2720</v>
      </c>
      <c r="H21" s="129">
        <v>1100</v>
      </c>
      <c r="I21" s="129">
        <f>+G21*12+H21</f>
        <v>33740</v>
      </c>
      <c r="J21" s="130"/>
      <c r="K21" s="129"/>
      <c r="L21" s="129"/>
      <c r="M21" s="129"/>
      <c r="N21" s="129"/>
      <c r="O21" s="129">
        <f t="shared" si="4"/>
        <v>0</v>
      </c>
      <c r="P21" s="131">
        <f t="shared" si="5"/>
        <v>0</v>
      </c>
      <c r="Q21" s="132">
        <f t="shared" si="6"/>
        <v>0</v>
      </c>
      <c r="R21" s="132">
        <f t="shared" si="7"/>
        <v>0</v>
      </c>
      <c r="S21" s="140" t="s">
        <v>216</v>
      </c>
    </row>
    <row r="22" spans="1:19" s="133" customFormat="1" ht="24">
      <c r="A22" s="122"/>
      <c r="B22" s="123"/>
      <c r="C22" s="124"/>
      <c r="D22" s="129"/>
      <c r="E22" s="126"/>
      <c r="F22" s="127"/>
      <c r="G22" s="129"/>
      <c r="H22" s="129"/>
      <c r="I22" s="129"/>
      <c r="J22" s="130"/>
      <c r="K22" s="129"/>
      <c r="L22" s="129"/>
      <c r="M22" s="129"/>
      <c r="N22" s="129"/>
      <c r="O22" s="129"/>
      <c r="P22" s="131"/>
      <c r="Q22" s="132"/>
      <c r="R22" s="132">
        <f t="shared" si="7"/>
        <v>0</v>
      </c>
      <c r="S22" s="140" t="s">
        <v>217</v>
      </c>
    </row>
    <row r="23" spans="1:19" s="133" customFormat="1" ht="24">
      <c r="A23" s="122">
        <v>7</v>
      </c>
      <c r="B23" s="123" t="s">
        <v>75</v>
      </c>
      <c r="C23" s="124" t="s">
        <v>26</v>
      </c>
      <c r="D23" s="129">
        <f>SUM(D21)</f>
        <v>34</v>
      </c>
      <c r="E23" s="129">
        <v>0</v>
      </c>
      <c r="F23" s="127">
        <v>80</v>
      </c>
      <c r="G23" s="129">
        <f>+D23*F23</f>
        <v>2720</v>
      </c>
      <c r="H23" s="129">
        <v>600</v>
      </c>
      <c r="I23" s="129">
        <f>+G23*12+H23</f>
        <v>33240</v>
      </c>
      <c r="J23" s="130">
        <f>+I23*E23</f>
        <v>0</v>
      </c>
      <c r="K23" s="129">
        <v>0</v>
      </c>
      <c r="L23" s="129">
        <v>100</v>
      </c>
      <c r="M23" s="129">
        <f>+D23*L23</f>
        <v>3400</v>
      </c>
      <c r="N23" s="129">
        <v>1200</v>
      </c>
      <c r="O23" s="129">
        <f t="shared" si="4"/>
        <v>42000</v>
      </c>
      <c r="P23" s="131">
        <f t="shared" si="5"/>
        <v>0</v>
      </c>
      <c r="Q23" s="132">
        <f t="shared" si="6"/>
        <v>0</v>
      </c>
      <c r="R23" s="132">
        <f t="shared" si="7"/>
        <v>0</v>
      </c>
      <c r="S23" s="141" t="s">
        <v>218</v>
      </c>
    </row>
    <row r="24" spans="1:19" s="133" customFormat="1" ht="24">
      <c r="A24" s="122"/>
      <c r="B24" s="123"/>
      <c r="C24" s="124"/>
      <c r="D24" s="129"/>
      <c r="E24" s="129"/>
      <c r="F24" s="127"/>
      <c r="G24" s="135"/>
      <c r="H24" s="135"/>
      <c r="I24" s="135"/>
      <c r="J24" s="132"/>
      <c r="K24" s="135"/>
      <c r="L24" s="129"/>
      <c r="M24" s="129"/>
      <c r="N24" s="129"/>
      <c r="O24" s="129"/>
      <c r="P24" s="131"/>
      <c r="Q24" s="132"/>
      <c r="R24" s="132"/>
      <c r="S24" s="141" t="s">
        <v>219</v>
      </c>
    </row>
    <row r="25" spans="1:19" s="133" customFormat="1" ht="24">
      <c r="A25" s="122"/>
      <c r="B25" s="123"/>
      <c r="C25" s="124"/>
      <c r="D25" s="142"/>
      <c r="E25" s="142"/>
      <c r="F25" s="127"/>
      <c r="G25" s="135"/>
      <c r="H25" s="135"/>
      <c r="I25" s="135"/>
      <c r="J25" s="132"/>
      <c r="K25" s="135"/>
      <c r="L25" s="129"/>
      <c r="M25" s="129"/>
      <c r="N25" s="129"/>
      <c r="O25" s="129"/>
      <c r="P25" s="131"/>
      <c r="Q25" s="132"/>
      <c r="R25" s="132"/>
      <c r="S25" s="130" t="s">
        <v>220</v>
      </c>
    </row>
    <row r="26" spans="1:19" s="234" customFormat="1" ht="30.75" customHeight="1">
      <c r="A26" s="229"/>
      <c r="B26" s="230" t="s">
        <v>72</v>
      </c>
      <c r="C26" s="231"/>
      <c r="D26" s="232"/>
      <c r="E26" s="233">
        <f>SUM(E12:E25)</f>
        <v>0</v>
      </c>
      <c r="F26" s="233"/>
      <c r="G26" s="233"/>
      <c r="H26" s="233"/>
      <c r="I26" s="233">
        <f>SUM(I12:I23)</f>
        <v>257900</v>
      </c>
      <c r="J26" s="233">
        <f>SUM(J12:J25)</f>
        <v>0</v>
      </c>
      <c r="K26" s="233">
        <f>SUM(K12:K25)</f>
        <v>0</v>
      </c>
      <c r="L26" s="231"/>
      <c r="M26" s="231"/>
      <c r="N26" s="231"/>
      <c r="O26" s="231">
        <f>SUM(O12:O25)</f>
        <v>365200</v>
      </c>
      <c r="P26" s="233">
        <f>SUM(P12:P24)</f>
        <v>0</v>
      </c>
      <c r="Q26" s="233">
        <f>SUM(Q12:Q23)</f>
        <v>0</v>
      </c>
      <c r="R26" s="233">
        <f>SUM(R12:R25)</f>
        <v>0</v>
      </c>
      <c r="S26" s="232"/>
    </row>
    <row r="27" spans="9:12" ht="24">
      <c r="I27" s="61"/>
      <c r="J27" s="35"/>
      <c r="K27" s="35"/>
      <c r="L27" s="35"/>
    </row>
    <row r="28" spans="9:14" ht="24">
      <c r="I28" s="61"/>
      <c r="J28" s="35"/>
      <c r="K28" s="35"/>
      <c r="L28" s="35"/>
      <c r="M28" s="53"/>
      <c r="N28" s="53" t="s">
        <v>28</v>
      </c>
    </row>
    <row r="29" spans="13:15" ht="24">
      <c r="M29" s="61" t="s">
        <v>29</v>
      </c>
      <c r="N29" s="323"/>
      <c r="O29" s="323"/>
    </row>
    <row r="30" spans="14:15" ht="24">
      <c r="N30" s="35"/>
      <c r="O30" s="35"/>
    </row>
    <row r="31" spans="13:15" ht="24">
      <c r="M31" s="61" t="s">
        <v>30</v>
      </c>
      <c r="N31" s="35"/>
      <c r="O31" s="35"/>
    </row>
  </sheetData>
  <sheetProtection/>
  <mergeCells count="5">
    <mergeCell ref="E10:J10"/>
    <mergeCell ref="K10:P10"/>
    <mergeCell ref="N29:O29"/>
    <mergeCell ref="A1:M1"/>
    <mergeCell ref="A2:M2"/>
  </mergeCells>
  <printOptions/>
  <pageMargins left="0.21" right="0.24" top="0.65" bottom="0.34" header="0.53" footer="0.19"/>
  <pageSetup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8515625" style="33" customWidth="1"/>
    <col min="2" max="2" width="36.57421875" style="33" customWidth="1"/>
    <col min="3" max="3" width="21.421875" style="33" customWidth="1"/>
    <col min="4" max="4" width="21.140625" style="33" customWidth="1"/>
    <col min="5" max="16384" width="9.140625" style="33" customWidth="1"/>
  </cols>
  <sheetData>
    <row r="1" spans="1:4" s="75" customFormat="1" ht="27.75">
      <c r="A1" s="365" t="s">
        <v>341</v>
      </c>
      <c r="B1" s="365"/>
      <c r="C1" s="365"/>
      <c r="D1" s="365"/>
    </row>
    <row r="2" spans="1:4" ht="24">
      <c r="A2" s="327" t="s">
        <v>176</v>
      </c>
      <c r="B2" s="327"/>
      <c r="C2" s="327"/>
      <c r="D2" s="327"/>
    </row>
    <row r="3" spans="1:4" s="53" customFormat="1" ht="34.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1"/>
      <c r="B4" s="45"/>
      <c r="C4" s="46"/>
      <c r="D4" s="46"/>
    </row>
    <row r="5" spans="1:4" ht="24">
      <c r="A5" s="45"/>
      <c r="B5" s="45"/>
      <c r="C5" s="45"/>
      <c r="D5" s="45"/>
    </row>
    <row r="6" spans="1:4" ht="24">
      <c r="A6" s="45"/>
      <c r="B6" s="45"/>
      <c r="C6" s="45"/>
      <c r="D6" s="45"/>
    </row>
    <row r="7" spans="1:4" ht="24">
      <c r="A7" s="45"/>
      <c r="B7" s="45"/>
      <c r="C7" s="45"/>
      <c r="D7" s="45"/>
    </row>
    <row r="8" spans="1:4" ht="24">
      <c r="A8" s="45"/>
      <c r="B8" s="45"/>
      <c r="C8" s="45"/>
      <c r="D8" s="45"/>
    </row>
    <row r="9" spans="1:4" ht="24">
      <c r="A9" s="45"/>
      <c r="B9" s="45"/>
      <c r="C9" s="45"/>
      <c r="D9" s="45"/>
    </row>
    <row r="10" spans="1:4" ht="24">
      <c r="A10" s="45"/>
      <c r="B10" s="45"/>
      <c r="C10" s="45"/>
      <c r="D10" s="45"/>
    </row>
    <row r="11" spans="1:4" ht="24">
      <c r="A11" s="45"/>
      <c r="B11" s="45"/>
      <c r="C11" s="45"/>
      <c r="D11" s="45"/>
    </row>
    <row r="12" spans="1:4" ht="24">
      <c r="A12" s="45"/>
      <c r="B12" s="45"/>
      <c r="C12" s="45"/>
      <c r="D12" s="45"/>
    </row>
    <row r="13" spans="1:4" ht="24">
      <c r="A13" s="45"/>
      <c r="B13" s="45"/>
      <c r="C13" s="45"/>
      <c r="D13" s="45"/>
    </row>
    <row r="14" spans="1:4" ht="24">
      <c r="A14" s="45"/>
      <c r="B14" s="45"/>
      <c r="C14" s="45"/>
      <c r="D14" s="45"/>
    </row>
    <row r="15" spans="1:4" ht="24">
      <c r="A15" s="45"/>
      <c r="B15" s="45"/>
      <c r="C15" s="45"/>
      <c r="D15" s="45"/>
    </row>
    <row r="16" spans="1:4" ht="24">
      <c r="A16" s="45"/>
      <c r="B16" s="45"/>
      <c r="C16" s="45"/>
      <c r="D16" s="45"/>
    </row>
    <row r="17" spans="1:4" ht="24">
      <c r="A17" s="45"/>
      <c r="B17" s="45"/>
      <c r="C17" s="45"/>
      <c r="D17" s="45"/>
    </row>
    <row r="18" spans="1:4" ht="24">
      <c r="A18" s="45"/>
      <c r="B18" s="45"/>
      <c r="C18" s="45"/>
      <c r="D18" s="45"/>
    </row>
    <row r="19" spans="1:4" ht="24">
      <c r="A19" s="45"/>
      <c r="B19" s="45"/>
      <c r="C19" s="45"/>
      <c r="D19" s="45"/>
    </row>
    <row r="20" spans="1:4" ht="24">
      <c r="A20" s="45"/>
      <c r="B20" s="45"/>
      <c r="C20" s="45"/>
      <c r="D20" s="45"/>
    </row>
    <row r="22" spans="2:3" ht="24">
      <c r="B22" s="53"/>
      <c r="C22" s="53" t="s">
        <v>28</v>
      </c>
    </row>
    <row r="23" spans="2:4" ht="24">
      <c r="B23" s="61" t="s">
        <v>29</v>
      </c>
      <c r="C23" s="323"/>
      <c r="D23" s="323"/>
    </row>
    <row r="24" spans="3:4" ht="24">
      <c r="C24" s="35"/>
      <c r="D24" s="35"/>
    </row>
    <row r="25" spans="2:4" ht="24">
      <c r="B25" s="61" t="s">
        <v>30</v>
      </c>
      <c r="C25" s="35"/>
      <c r="D25" s="35"/>
    </row>
  </sheetData>
  <sheetProtection/>
  <mergeCells count="3">
    <mergeCell ref="A1:D1"/>
    <mergeCell ref="A2:D2"/>
    <mergeCell ref="C23:D23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4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00390625" style="1" customWidth="1"/>
    <col min="2" max="2" width="36.57421875" style="1" customWidth="1"/>
    <col min="3" max="3" width="22.28125" style="1" customWidth="1"/>
    <col min="4" max="4" width="21.140625" style="1" customWidth="1"/>
    <col min="5" max="16384" width="9.140625" style="1" customWidth="1"/>
  </cols>
  <sheetData>
    <row r="1" spans="1:4" s="236" customFormat="1" ht="26.25">
      <c r="A1" s="386" t="s">
        <v>342</v>
      </c>
      <c r="B1" s="386"/>
      <c r="C1" s="386"/>
      <c r="D1" s="386"/>
    </row>
    <row r="2" spans="1:4" ht="23.25">
      <c r="A2" s="387" t="s">
        <v>177</v>
      </c>
      <c r="B2" s="387"/>
      <c r="C2" s="387"/>
      <c r="D2" s="387"/>
    </row>
    <row r="3" spans="1:4" s="2" customFormat="1" ht="36.7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4"/>
      <c r="B4" s="3" t="s">
        <v>117</v>
      </c>
      <c r="C4" s="4"/>
      <c r="D4" s="4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388"/>
      <c r="D23" s="388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3">
    <mergeCell ref="A1:D1"/>
    <mergeCell ref="A2:D2"/>
    <mergeCell ref="C23:D23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8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00390625" style="1" customWidth="1"/>
    <col min="2" max="2" width="36.57421875" style="1" customWidth="1"/>
    <col min="3" max="3" width="21.28125" style="1" customWidth="1"/>
    <col min="4" max="4" width="20.7109375" style="1" customWidth="1"/>
    <col min="5" max="16384" width="9.140625" style="1" customWidth="1"/>
  </cols>
  <sheetData>
    <row r="1" spans="1:4" s="236" customFormat="1" ht="26.25">
      <c r="A1" s="386" t="s">
        <v>343</v>
      </c>
      <c r="B1" s="386"/>
      <c r="C1" s="386"/>
      <c r="D1" s="386"/>
    </row>
    <row r="2" spans="1:4" ht="23.25">
      <c r="A2" s="387" t="s">
        <v>178</v>
      </c>
      <c r="B2" s="387"/>
      <c r="C2" s="387"/>
      <c r="D2" s="387"/>
    </row>
    <row r="3" spans="1:4" s="237" customFormat="1" ht="34.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4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388"/>
      <c r="D23" s="388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3">
    <mergeCell ref="A1:D1"/>
    <mergeCell ref="A2:D2"/>
    <mergeCell ref="C23:D23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</sheetPr>
  <dimension ref="A1:F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421875" style="1" customWidth="1"/>
    <col min="2" max="2" width="14.28125" style="1" customWidth="1"/>
    <col min="3" max="3" width="19.57421875" style="1" customWidth="1"/>
    <col min="4" max="4" width="20.140625" style="1" customWidth="1"/>
    <col min="5" max="5" width="17.00390625" style="1" customWidth="1"/>
    <col min="6" max="6" width="24.28125" style="1" customWidth="1"/>
    <col min="7" max="16384" width="9.140625" style="1" customWidth="1"/>
  </cols>
  <sheetData>
    <row r="1" spans="1:6" s="236" customFormat="1" ht="26.25">
      <c r="A1" s="386" t="s">
        <v>344</v>
      </c>
      <c r="B1" s="386"/>
      <c r="C1" s="386"/>
      <c r="D1" s="386"/>
      <c r="E1" s="386"/>
      <c r="F1" s="386"/>
    </row>
    <row r="2" spans="1:6" ht="23.25">
      <c r="A2" s="387" t="s">
        <v>176</v>
      </c>
      <c r="B2" s="387"/>
      <c r="C2" s="387"/>
      <c r="D2" s="387"/>
      <c r="E2" s="387"/>
      <c r="F2" s="387"/>
    </row>
    <row r="3" spans="1:6" s="24" customFormat="1" ht="27" customHeight="1">
      <c r="A3" s="392" t="s">
        <v>0</v>
      </c>
      <c r="B3" s="389" t="s">
        <v>110</v>
      </c>
      <c r="C3" s="390"/>
      <c r="D3" s="391"/>
      <c r="E3" s="238" t="s">
        <v>7</v>
      </c>
      <c r="F3" s="392" t="s">
        <v>116</v>
      </c>
    </row>
    <row r="4" spans="1:6" ht="23.25">
      <c r="A4" s="346"/>
      <c r="B4" s="239" t="s">
        <v>32</v>
      </c>
      <c r="C4" s="240" t="s">
        <v>111</v>
      </c>
      <c r="D4" s="241" t="s">
        <v>34</v>
      </c>
      <c r="E4" s="241" t="s">
        <v>190</v>
      </c>
      <c r="F4" s="346"/>
    </row>
    <row r="5" spans="1:6" ht="23.25">
      <c r="A5" s="3"/>
      <c r="B5" s="16"/>
      <c r="C5" s="18"/>
      <c r="D5" s="17"/>
      <c r="E5" s="17"/>
      <c r="F5" s="4"/>
    </row>
    <row r="6" spans="1:6" ht="23.25">
      <c r="A6" s="3"/>
      <c r="B6" s="16"/>
      <c r="C6" s="18"/>
      <c r="D6" s="17"/>
      <c r="E6" s="17"/>
      <c r="F6" s="4"/>
    </row>
    <row r="7" spans="1:6" ht="23.25">
      <c r="A7" s="3"/>
      <c r="B7" s="16"/>
      <c r="C7" s="18"/>
      <c r="D7" s="17"/>
      <c r="E7" s="17"/>
      <c r="F7" s="4"/>
    </row>
    <row r="8" spans="1:6" ht="23.25">
      <c r="A8" s="3"/>
      <c r="B8" s="16"/>
      <c r="C8" s="18"/>
      <c r="D8" s="17"/>
      <c r="E8" s="17"/>
      <c r="F8" s="4"/>
    </row>
    <row r="9" spans="1:6" ht="23.25">
      <c r="A9" s="3"/>
      <c r="B9" s="16"/>
      <c r="C9" s="18"/>
      <c r="D9" s="17"/>
      <c r="E9" s="17"/>
      <c r="F9" s="4"/>
    </row>
    <row r="10" spans="1:6" ht="23.25">
      <c r="A10" s="3"/>
      <c r="B10" s="16"/>
      <c r="C10" s="18"/>
      <c r="D10" s="17"/>
      <c r="E10" s="17"/>
      <c r="F10" s="4"/>
    </row>
    <row r="11" spans="1:6" ht="23.25">
      <c r="A11" s="3"/>
      <c r="B11" s="16"/>
      <c r="C11" s="18"/>
      <c r="D11" s="17"/>
      <c r="E11" s="17"/>
      <c r="F11" s="4"/>
    </row>
    <row r="12" spans="1:6" ht="23.25">
      <c r="A12" s="3"/>
      <c r="B12" s="16"/>
      <c r="C12" s="18"/>
      <c r="D12" s="17"/>
      <c r="E12" s="17"/>
      <c r="F12" s="4"/>
    </row>
    <row r="13" spans="1:6" ht="23.25">
      <c r="A13" s="3"/>
      <c r="B13" s="16"/>
      <c r="C13" s="18"/>
      <c r="D13" s="17"/>
      <c r="E13" s="17"/>
      <c r="F13" s="4"/>
    </row>
    <row r="14" spans="1:6" ht="23.25">
      <c r="A14" s="3"/>
      <c r="B14" s="16"/>
      <c r="C14" s="18"/>
      <c r="D14" s="17"/>
      <c r="E14" s="17"/>
      <c r="F14" s="4"/>
    </row>
    <row r="15" spans="1:6" ht="23.25">
      <c r="A15" s="3"/>
      <c r="B15" s="28"/>
      <c r="C15" s="19"/>
      <c r="D15" s="20"/>
      <c r="E15" s="20"/>
      <c r="F15" s="4"/>
    </row>
    <row r="16" spans="1:6" ht="23.25">
      <c r="A16" s="3"/>
      <c r="B16" s="16"/>
      <c r="C16" s="30"/>
      <c r="D16" s="17"/>
      <c r="E16" s="17"/>
      <c r="F16" s="4"/>
    </row>
    <row r="17" spans="1:6" ht="23.25">
      <c r="A17" s="3"/>
      <c r="B17" s="29"/>
      <c r="C17" s="21"/>
      <c r="D17" s="22"/>
      <c r="E17" s="22"/>
      <c r="F17" s="4"/>
    </row>
    <row r="18" spans="1:6" ht="23.25">
      <c r="A18" s="3"/>
      <c r="B18" s="16"/>
      <c r="C18" s="18"/>
      <c r="D18" s="17"/>
      <c r="E18" s="17"/>
      <c r="F18" s="4"/>
    </row>
    <row r="19" spans="1:6" ht="23.25">
      <c r="A19" s="3"/>
      <c r="B19" s="16"/>
      <c r="C19" s="18"/>
      <c r="D19" s="17"/>
      <c r="E19" s="17"/>
      <c r="F19" s="4"/>
    </row>
    <row r="20" spans="1:6" ht="23.25">
      <c r="A20" s="3"/>
      <c r="B20" s="16"/>
      <c r="C20" s="18"/>
      <c r="D20" s="17"/>
      <c r="E20" s="17"/>
      <c r="F20" s="4"/>
    </row>
    <row r="21" spans="1:6" ht="23.25">
      <c r="A21" s="3"/>
      <c r="B21" s="16"/>
      <c r="C21" s="18"/>
      <c r="D21" s="17"/>
      <c r="E21" s="17"/>
      <c r="F21" s="4"/>
    </row>
    <row r="22" spans="1:6" ht="23.25">
      <c r="A22" s="3"/>
      <c r="B22" s="16"/>
      <c r="C22" s="18"/>
      <c r="D22" s="17"/>
      <c r="E22" s="17"/>
      <c r="F22" s="4"/>
    </row>
    <row r="23" spans="1:6" ht="23.25">
      <c r="A23" s="3"/>
      <c r="B23" s="16"/>
      <c r="C23" s="18"/>
      <c r="D23" s="17"/>
      <c r="E23" s="17"/>
      <c r="F23" s="4"/>
    </row>
    <row r="24" spans="1:6" ht="23.25">
      <c r="A24" s="3"/>
      <c r="B24" s="16"/>
      <c r="C24" s="18"/>
      <c r="D24" s="17"/>
      <c r="E24" s="17"/>
      <c r="F24" s="4"/>
    </row>
    <row r="25" spans="1:6" ht="23.25">
      <c r="A25" s="3"/>
      <c r="B25" s="16"/>
      <c r="C25" s="18"/>
      <c r="D25" s="17"/>
      <c r="E25" s="17"/>
      <c r="F25" s="4"/>
    </row>
    <row r="26" spans="1:6" ht="23.25">
      <c r="A26" s="3"/>
      <c r="B26" s="16"/>
      <c r="C26" s="18"/>
      <c r="D26" s="17"/>
      <c r="E26" s="17"/>
      <c r="F26" s="4"/>
    </row>
    <row r="27" spans="1:6" ht="23.25">
      <c r="A27" s="3"/>
      <c r="B27" s="16"/>
      <c r="C27" s="18"/>
      <c r="D27" s="17"/>
      <c r="E27" s="17"/>
      <c r="F27" s="4"/>
    </row>
    <row r="28" spans="1:6" ht="23.25">
      <c r="A28" s="3"/>
      <c r="B28" s="16"/>
      <c r="C28" s="18"/>
      <c r="D28" s="17"/>
      <c r="E28" s="17"/>
      <c r="F28" s="4"/>
    </row>
    <row r="29" spans="1:6" ht="23.25">
      <c r="A29" s="26"/>
      <c r="B29" s="5"/>
      <c r="C29" s="5"/>
      <c r="D29" s="5"/>
      <c r="E29" s="5"/>
      <c r="F29" s="5"/>
    </row>
    <row r="30" spans="2:5" ht="23.25">
      <c r="B30" s="2"/>
      <c r="C30" s="2"/>
      <c r="D30" s="2"/>
      <c r="E30" s="2" t="s">
        <v>28</v>
      </c>
    </row>
    <row r="31" spans="3:6" ht="23.25">
      <c r="C31" s="15"/>
      <c r="D31" s="15" t="s">
        <v>29</v>
      </c>
      <c r="E31" s="15"/>
      <c r="F31" s="27"/>
    </row>
    <row r="32" ht="23.25">
      <c r="F32" s="14"/>
    </row>
    <row r="33" spans="3:6" ht="23.25">
      <c r="C33" s="15"/>
      <c r="D33" s="15" t="s">
        <v>30</v>
      </c>
      <c r="E33" s="15"/>
      <c r="F33" s="14"/>
    </row>
  </sheetData>
  <sheetProtection/>
  <mergeCells count="5">
    <mergeCell ref="A1:F1"/>
    <mergeCell ref="A2:F2"/>
    <mergeCell ref="B3:D3"/>
    <mergeCell ref="A3:A4"/>
    <mergeCell ref="F3:F4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49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5.28125" style="249" bestFit="1" customWidth="1"/>
    <col min="2" max="2" width="10.57421875" style="251" customWidth="1"/>
    <col min="3" max="3" width="15.57421875" style="251" customWidth="1"/>
    <col min="4" max="4" width="19.140625" style="251" customWidth="1"/>
    <col min="5" max="5" width="12.8515625" style="252" customWidth="1"/>
    <col min="6" max="6" width="14.421875" style="252" customWidth="1"/>
    <col min="7" max="7" width="10.8515625" style="252" customWidth="1"/>
    <col min="8" max="9" width="10.57421875" style="252" customWidth="1"/>
    <col min="10" max="10" width="10.421875" style="252" customWidth="1"/>
    <col min="11" max="11" width="10.57421875" style="252" customWidth="1"/>
    <col min="12" max="12" width="10.140625" style="252" customWidth="1"/>
    <col min="13" max="13" width="16.57421875" style="252" customWidth="1"/>
    <col min="14" max="14" width="18.00390625" style="252" customWidth="1"/>
    <col min="15" max="15" width="17.28125" style="252" customWidth="1"/>
    <col min="16" max="16" width="14.28125" style="252" customWidth="1"/>
    <col min="17" max="17" width="15.7109375" style="252" customWidth="1"/>
    <col min="18" max="18" width="16.28125" style="252" customWidth="1"/>
    <col min="19" max="19" width="15.421875" style="252" customWidth="1"/>
    <col min="20" max="20" width="14.8515625" style="251" customWidth="1"/>
    <col min="21" max="16384" width="9.140625" style="251" customWidth="1"/>
  </cols>
  <sheetData>
    <row r="1" spans="1:20" s="278" customFormat="1" ht="27.75">
      <c r="A1" s="301" t="s">
        <v>319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s="278" customFormat="1" ht="27.75">
      <c r="A2" s="301" t="s">
        <v>266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ht="24">
      <c r="B3" s="250"/>
    </row>
    <row r="4" ht="24">
      <c r="B4" s="250"/>
    </row>
    <row r="5" spans="1:20" s="254" customFormat="1" ht="23.25">
      <c r="A5" s="302" t="s">
        <v>0</v>
      </c>
      <c r="B5" s="305" t="s">
        <v>32</v>
      </c>
      <c r="C5" s="308" t="s">
        <v>33</v>
      </c>
      <c r="D5" s="311" t="s">
        <v>34</v>
      </c>
      <c r="E5" s="253"/>
      <c r="F5" s="253"/>
      <c r="G5" s="294" t="s">
        <v>285</v>
      </c>
      <c r="H5" s="295"/>
      <c r="I5" s="296"/>
      <c r="J5" s="297" t="s">
        <v>286</v>
      </c>
      <c r="K5" s="298"/>
      <c r="L5" s="298"/>
      <c r="M5" s="299" t="s">
        <v>283</v>
      </c>
      <c r="N5" s="300"/>
      <c r="O5" s="253" t="s">
        <v>246</v>
      </c>
      <c r="P5" s="253"/>
      <c r="Q5" s="253" t="s">
        <v>245</v>
      </c>
      <c r="R5" s="253" t="s">
        <v>247</v>
      </c>
      <c r="S5" s="253" t="s">
        <v>72</v>
      </c>
      <c r="T5" s="253" t="s">
        <v>72</v>
      </c>
    </row>
    <row r="6" spans="1:20" s="254" customFormat="1" ht="23.25">
      <c r="A6" s="303"/>
      <c r="B6" s="306"/>
      <c r="C6" s="309"/>
      <c r="D6" s="312"/>
      <c r="E6" s="255" t="s">
        <v>88</v>
      </c>
      <c r="F6" s="255" t="s">
        <v>244</v>
      </c>
      <c r="G6" s="255" t="s">
        <v>254</v>
      </c>
      <c r="H6" s="255" t="s">
        <v>255</v>
      </c>
      <c r="I6" s="255" t="s">
        <v>256</v>
      </c>
      <c r="J6" s="255" t="s">
        <v>251</v>
      </c>
      <c r="K6" s="255" t="s">
        <v>252</v>
      </c>
      <c r="L6" s="255" t="s">
        <v>253</v>
      </c>
      <c r="M6" s="274" t="s">
        <v>245</v>
      </c>
      <c r="N6" s="255" t="s">
        <v>282</v>
      </c>
      <c r="O6" s="255" t="s">
        <v>257</v>
      </c>
      <c r="P6" s="255" t="s">
        <v>288</v>
      </c>
      <c r="Q6" s="255" t="s">
        <v>258</v>
      </c>
      <c r="R6" s="255" t="s">
        <v>267</v>
      </c>
      <c r="S6" s="255" t="s">
        <v>248</v>
      </c>
      <c r="T6" s="255" t="s">
        <v>259</v>
      </c>
    </row>
    <row r="7" spans="1:20" s="254" customFormat="1" ht="23.25">
      <c r="A7" s="303"/>
      <c r="B7" s="306"/>
      <c r="C7" s="309"/>
      <c r="D7" s="312"/>
      <c r="E7" s="255" t="s">
        <v>284</v>
      </c>
      <c r="F7" s="275" t="s">
        <v>249</v>
      </c>
      <c r="G7" s="255"/>
      <c r="H7" s="255"/>
      <c r="I7" s="255"/>
      <c r="J7" s="255"/>
      <c r="K7" s="255"/>
      <c r="L7" s="255"/>
      <c r="M7" s="274" t="s">
        <v>250</v>
      </c>
      <c r="N7" s="255" t="s">
        <v>287</v>
      </c>
      <c r="O7" s="255" t="s">
        <v>261</v>
      </c>
      <c r="P7" s="255" t="s">
        <v>248</v>
      </c>
      <c r="Q7" s="255" t="s">
        <v>262</v>
      </c>
      <c r="R7" s="255" t="s">
        <v>263</v>
      </c>
      <c r="S7" s="255"/>
      <c r="T7" s="255"/>
    </row>
    <row r="8" spans="1:20" s="254" customFormat="1" ht="23.25">
      <c r="A8" s="303"/>
      <c r="B8" s="306"/>
      <c r="C8" s="309"/>
      <c r="D8" s="312"/>
      <c r="E8" s="255" t="s">
        <v>248</v>
      </c>
      <c r="F8" s="255" t="s">
        <v>248</v>
      </c>
      <c r="G8" s="255"/>
      <c r="H8" s="276"/>
      <c r="I8" s="276"/>
      <c r="J8" s="255"/>
      <c r="K8" s="255"/>
      <c r="L8" s="255"/>
      <c r="M8" s="274" t="s">
        <v>260</v>
      </c>
      <c r="N8" s="255" t="s">
        <v>264</v>
      </c>
      <c r="O8" s="255" t="s">
        <v>265</v>
      </c>
      <c r="P8" s="255"/>
      <c r="Q8" s="255" t="s">
        <v>248</v>
      </c>
      <c r="R8" s="255" t="s">
        <v>248</v>
      </c>
      <c r="S8" s="255"/>
      <c r="T8" s="255"/>
    </row>
    <row r="9" spans="1:20" s="257" customFormat="1" ht="23.25">
      <c r="A9" s="304"/>
      <c r="B9" s="307"/>
      <c r="C9" s="310"/>
      <c r="D9" s="313"/>
      <c r="E9" s="256"/>
      <c r="F9" s="256"/>
      <c r="G9" s="256"/>
      <c r="H9" s="256"/>
      <c r="I9" s="256"/>
      <c r="J9" s="256"/>
      <c r="K9" s="256"/>
      <c r="L9" s="256"/>
      <c r="M9" s="256" t="s">
        <v>248</v>
      </c>
      <c r="N9" s="277" t="s">
        <v>289</v>
      </c>
      <c r="O9" s="256" t="s">
        <v>248</v>
      </c>
      <c r="P9" s="256"/>
      <c r="Q9" s="256"/>
      <c r="R9" s="256"/>
      <c r="S9" s="256"/>
      <c r="T9" s="256"/>
    </row>
    <row r="10" spans="1:20" s="260" customFormat="1" ht="23.25">
      <c r="A10" s="258">
        <v>1</v>
      </c>
      <c r="B10" s="259"/>
      <c r="D10" s="261"/>
      <c r="E10" s="262"/>
      <c r="F10" s="262"/>
      <c r="G10" s="262"/>
      <c r="H10" s="262"/>
      <c r="I10" s="262"/>
      <c r="J10" s="262"/>
      <c r="K10" s="262"/>
      <c r="L10" s="263"/>
      <c r="M10" s="262"/>
      <c r="N10" s="262"/>
      <c r="O10" s="262"/>
      <c r="P10" s="262"/>
      <c r="Q10" s="262"/>
      <c r="R10" s="263"/>
      <c r="S10" s="263">
        <f>SUM(E10:R10)</f>
        <v>0</v>
      </c>
      <c r="T10" s="263">
        <f>+S10*12</f>
        <v>0</v>
      </c>
    </row>
    <row r="11" spans="1:20" s="260" customFormat="1" ht="23.25">
      <c r="A11" s="279">
        <f>+A10+1</f>
        <v>2</v>
      </c>
      <c r="B11" s="280"/>
      <c r="C11" s="281"/>
      <c r="D11" s="282"/>
      <c r="E11" s="283"/>
      <c r="F11" s="283"/>
      <c r="G11" s="283"/>
      <c r="H11" s="283"/>
      <c r="I11" s="283"/>
      <c r="J11" s="283"/>
      <c r="K11" s="283"/>
      <c r="L11" s="284"/>
      <c r="M11" s="283"/>
      <c r="N11" s="283"/>
      <c r="O11" s="283"/>
      <c r="P11" s="283"/>
      <c r="Q11" s="283"/>
      <c r="R11" s="284"/>
      <c r="S11" s="284">
        <f aca="true" t="shared" si="0" ref="S11:S42">SUM(E11:R11)</f>
        <v>0</v>
      </c>
      <c r="T11" s="284">
        <f aca="true" t="shared" si="1" ref="T11:T42">+S11*12</f>
        <v>0</v>
      </c>
    </row>
    <row r="12" spans="1:20" s="260" customFormat="1" ht="23.25">
      <c r="A12" s="279">
        <f aca="true" t="shared" si="2" ref="A12:A42">+A11+1</f>
        <v>3</v>
      </c>
      <c r="B12" s="280"/>
      <c r="C12" s="281"/>
      <c r="D12" s="282"/>
      <c r="E12" s="283"/>
      <c r="F12" s="283"/>
      <c r="G12" s="283"/>
      <c r="H12" s="283"/>
      <c r="I12" s="283"/>
      <c r="J12" s="283"/>
      <c r="K12" s="283"/>
      <c r="L12" s="284"/>
      <c r="M12" s="283"/>
      <c r="N12" s="283"/>
      <c r="O12" s="283"/>
      <c r="P12" s="283"/>
      <c r="Q12" s="283"/>
      <c r="R12" s="284"/>
      <c r="S12" s="284">
        <f t="shared" si="0"/>
        <v>0</v>
      </c>
      <c r="T12" s="284">
        <f t="shared" si="1"/>
        <v>0</v>
      </c>
    </row>
    <row r="13" spans="1:20" s="260" customFormat="1" ht="23.25">
      <c r="A13" s="279">
        <f t="shared" si="2"/>
        <v>4</v>
      </c>
      <c r="B13" s="280"/>
      <c r="C13" s="281"/>
      <c r="D13" s="282"/>
      <c r="E13" s="283"/>
      <c r="F13" s="283"/>
      <c r="G13" s="283"/>
      <c r="H13" s="283"/>
      <c r="I13" s="283"/>
      <c r="J13" s="283"/>
      <c r="K13" s="283"/>
      <c r="L13" s="284"/>
      <c r="M13" s="283"/>
      <c r="N13" s="283"/>
      <c r="O13" s="283"/>
      <c r="P13" s="283"/>
      <c r="Q13" s="283"/>
      <c r="R13" s="284"/>
      <c r="S13" s="284">
        <f t="shared" si="0"/>
        <v>0</v>
      </c>
      <c r="T13" s="284">
        <f t="shared" si="1"/>
        <v>0</v>
      </c>
    </row>
    <row r="14" spans="1:20" s="260" customFormat="1" ht="23.25">
      <c r="A14" s="279">
        <f t="shared" si="2"/>
        <v>5</v>
      </c>
      <c r="B14" s="280"/>
      <c r="C14" s="281"/>
      <c r="D14" s="282"/>
      <c r="E14" s="283"/>
      <c r="F14" s="283"/>
      <c r="G14" s="283"/>
      <c r="H14" s="283"/>
      <c r="I14" s="283"/>
      <c r="J14" s="283"/>
      <c r="K14" s="283"/>
      <c r="L14" s="284"/>
      <c r="M14" s="283"/>
      <c r="N14" s="283"/>
      <c r="O14" s="283"/>
      <c r="P14" s="283"/>
      <c r="Q14" s="283"/>
      <c r="R14" s="284"/>
      <c r="S14" s="284">
        <f t="shared" si="0"/>
        <v>0</v>
      </c>
      <c r="T14" s="284">
        <f t="shared" si="1"/>
        <v>0</v>
      </c>
    </row>
    <row r="15" spans="1:20" s="260" customFormat="1" ht="23.25">
      <c r="A15" s="279">
        <f t="shared" si="2"/>
        <v>6</v>
      </c>
      <c r="B15" s="280"/>
      <c r="C15" s="281"/>
      <c r="D15" s="282"/>
      <c r="E15" s="283"/>
      <c r="F15" s="283"/>
      <c r="G15" s="283"/>
      <c r="H15" s="283"/>
      <c r="I15" s="283"/>
      <c r="J15" s="283"/>
      <c r="K15" s="283"/>
      <c r="L15" s="284"/>
      <c r="M15" s="283"/>
      <c r="N15" s="283"/>
      <c r="O15" s="283"/>
      <c r="P15" s="283"/>
      <c r="Q15" s="283"/>
      <c r="R15" s="284"/>
      <c r="S15" s="284">
        <f t="shared" si="0"/>
        <v>0</v>
      </c>
      <c r="T15" s="284">
        <f t="shared" si="1"/>
        <v>0</v>
      </c>
    </row>
    <row r="16" spans="1:20" s="260" customFormat="1" ht="23.25">
      <c r="A16" s="279">
        <f t="shared" si="2"/>
        <v>7</v>
      </c>
      <c r="B16" s="280"/>
      <c r="C16" s="281"/>
      <c r="D16" s="282"/>
      <c r="E16" s="283"/>
      <c r="F16" s="283"/>
      <c r="G16" s="283"/>
      <c r="H16" s="283"/>
      <c r="I16" s="283"/>
      <c r="J16" s="283"/>
      <c r="K16" s="283"/>
      <c r="L16" s="284"/>
      <c r="M16" s="283"/>
      <c r="N16" s="283"/>
      <c r="O16" s="283"/>
      <c r="P16" s="283"/>
      <c r="Q16" s="283"/>
      <c r="R16" s="284"/>
      <c r="S16" s="284">
        <f t="shared" si="0"/>
        <v>0</v>
      </c>
      <c r="T16" s="284">
        <f t="shared" si="1"/>
        <v>0</v>
      </c>
    </row>
    <row r="17" spans="1:20" s="260" customFormat="1" ht="23.25">
      <c r="A17" s="279">
        <f t="shared" si="2"/>
        <v>8</v>
      </c>
      <c r="B17" s="280"/>
      <c r="C17" s="281"/>
      <c r="D17" s="282"/>
      <c r="E17" s="283"/>
      <c r="F17" s="283"/>
      <c r="G17" s="283"/>
      <c r="H17" s="283"/>
      <c r="I17" s="283"/>
      <c r="J17" s="283"/>
      <c r="K17" s="283"/>
      <c r="L17" s="284"/>
      <c r="M17" s="283"/>
      <c r="N17" s="283"/>
      <c r="O17" s="283"/>
      <c r="P17" s="283"/>
      <c r="Q17" s="283"/>
      <c r="R17" s="284"/>
      <c r="S17" s="284">
        <f t="shared" si="0"/>
        <v>0</v>
      </c>
      <c r="T17" s="284">
        <f t="shared" si="1"/>
        <v>0</v>
      </c>
    </row>
    <row r="18" spans="1:20" s="260" customFormat="1" ht="23.25">
      <c r="A18" s="279">
        <f t="shared" si="2"/>
        <v>9</v>
      </c>
      <c r="B18" s="280"/>
      <c r="C18" s="281"/>
      <c r="D18" s="282"/>
      <c r="E18" s="283"/>
      <c r="F18" s="283"/>
      <c r="G18" s="283"/>
      <c r="H18" s="283"/>
      <c r="I18" s="283"/>
      <c r="J18" s="283"/>
      <c r="K18" s="283"/>
      <c r="L18" s="284"/>
      <c r="M18" s="283"/>
      <c r="N18" s="283"/>
      <c r="O18" s="283"/>
      <c r="P18" s="283"/>
      <c r="Q18" s="283"/>
      <c r="R18" s="284"/>
      <c r="S18" s="284">
        <f t="shared" si="0"/>
        <v>0</v>
      </c>
      <c r="T18" s="284">
        <f t="shared" si="1"/>
        <v>0</v>
      </c>
    </row>
    <row r="19" spans="1:20" s="260" customFormat="1" ht="23.25">
      <c r="A19" s="279">
        <f t="shared" si="2"/>
        <v>10</v>
      </c>
      <c r="B19" s="280"/>
      <c r="C19" s="281"/>
      <c r="D19" s="282"/>
      <c r="E19" s="283"/>
      <c r="F19" s="283"/>
      <c r="G19" s="283"/>
      <c r="H19" s="283"/>
      <c r="I19" s="283"/>
      <c r="J19" s="283"/>
      <c r="K19" s="283"/>
      <c r="L19" s="284"/>
      <c r="M19" s="283"/>
      <c r="N19" s="283"/>
      <c r="O19" s="283"/>
      <c r="P19" s="283"/>
      <c r="Q19" s="283"/>
      <c r="R19" s="284"/>
      <c r="S19" s="284">
        <f t="shared" si="0"/>
        <v>0</v>
      </c>
      <c r="T19" s="284">
        <f t="shared" si="1"/>
        <v>0</v>
      </c>
    </row>
    <row r="20" spans="1:20" s="260" customFormat="1" ht="23.25">
      <c r="A20" s="279">
        <f t="shared" si="2"/>
        <v>11</v>
      </c>
      <c r="B20" s="280"/>
      <c r="C20" s="281"/>
      <c r="D20" s="282"/>
      <c r="E20" s="283"/>
      <c r="F20" s="283"/>
      <c r="G20" s="283"/>
      <c r="H20" s="283"/>
      <c r="I20" s="283"/>
      <c r="J20" s="283"/>
      <c r="K20" s="283"/>
      <c r="L20" s="284"/>
      <c r="M20" s="283"/>
      <c r="N20" s="283"/>
      <c r="O20" s="283"/>
      <c r="P20" s="283"/>
      <c r="Q20" s="283"/>
      <c r="R20" s="284"/>
      <c r="S20" s="284">
        <f t="shared" si="0"/>
        <v>0</v>
      </c>
      <c r="T20" s="284">
        <f t="shared" si="1"/>
        <v>0</v>
      </c>
    </row>
    <row r="21" spans="1:20" s="260" customFormat="1" ht="23.25">
      <c r="A21" s="279">
        <f t="shared" si="2"/>
        <v>12</v>
      </c>
      <c r="B21" s="280"/>
      <c r="C21" s="281"/>
      <c r="D21" s="282"/>
      <c r="E21" s="283"/>
      <c r="F21" s="283"/>
      <c r="G21" s="283"/>
      <c r="H21" s="283"/>
      <c r="I21" s="283"/>
      <c r="J21" s="283"/>
      <c r="K21" s="283"/>
      <c r="L21" s="284"/>
      <c r="M21" s="283"/>
      <c r="N21" s="283"/>
      <c r="O21" s="284"/>
      <c r="P21" s="284"/>
      <c r="Q21" s="284"/>
      <c r="R21" s="284"/>
      <c r="S21" s="284">
        <f t="shared" si="0"/>
        <v>0</v>
      </c>
      <c r="T21" s="284">
        <f t="shared" si="1"/>
        <v>0</v>
      </c>
    </row>
    <row r="22" spans="1:20" s="260" customFormat="1" ht="23.25">
      <c r="A22" s="279">
        <f t="shared" si="2"/>
        <v>13</v>
      </c>
      <c r="B22" s="280"/>
      <c r="C22" s="281"/>
      <c r="D22" s="282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>
        <f t="shared" si="0"/>
        <v>0</v>
      </c>
      <c r="T22" s="284">
        <f t="shared" si="1"/>
        <v>0</v>
      </c>
    </row>
    <row r="23" spans="1:20" s="260" customFormat="1" ht="23.25">
      <c r="A23" s="279">
        <f t="shared" si="2"/>
        <v>14</v>
      </c>
      <c r="B23" s="280"/>
      <c r="C23" s="281"/>
      <c r="D23" s="282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>
        <f t="shared" si="0"/>
        <v>0</v>
      </c>
      <c r="T23" s="284">
        <f t="shared" si="1"/>
        <v>0</v>
      </c>
    </row>
    <row r="24" spans="1:20" s="260" customFormat="1" ht="23.25">
      <c r="A24" s="279">
        <f t="shared" si="2"/>
        <v>15</v>
      </c>
      <c r="B24" s="280"/>
      <c r="C24" s="281"/>
      <c r="D24" s="282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>
        <f t="shared" si="0"/>
        <v>0</v>
      </c>
      <c r="T24" s="284">
        <f t="shared" si="1"/>
        <v>0</v>
      </c>
    </row>
    <row r="25" spans="1:20" s="260" customFormat="1" ht="23.25">
      <c r="A25" s="279">
        <f t="shared" si="2"/>
        <v>16</v>
      </c>
      <c r="B25" s="280"/>
      <c r="C25" s="281"/>
      <c r="D25" s="282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>
        <f t="shared" si="0"/>
        <v>0</v>
      </c>
      <c r="T25" s="284">
        <f t="shared" si="1"/>
        <v>0</v>
      </c>
    </row>
    <row r="26" spans="1:20" s="260" customFormat="1" ht="23.25">
      <c r="A26" s="279">
        <f t="shared" si="2"/>
        <v>17</v>
      </c>
      <c r="B26" s="280"/>
      <c r="C26" s="281"/>
      <c r="D26" s="282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>
        <f t="shared" si="0"/>
        <v>0</v>
      </c>
      <c r="T26" s="284">
        <f t="shared" si="1"/>
        <v>0</v>
      </c>
    </row>
    <row r="27" spans="1:20" s="260" customFormat="1" ht="23.25">
      <c r="A27" s="279">
        <f t="shared" si="2"/>
        <v>18</v>
      </c>
      <c r="B27" s="280"/>
      <c r="C27" s="281"/>
      <c r="D27" s="282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>
        <f t="shared" si="0"/>
        <v>0</v>
      </c>
      <c r="T27" s="284">
        <f t="shared" si="1"/>
        <v>0</v>
      </c>
    </row>
    <row r="28" spans="1:20" s="260" customFormat="1" ht="23.25">
      <c r="A28" s="279">
        <f t="shared" si="2"/>
        <v>19</v>
      </c>
      <c r="B28" s="280"/>
      <c r="C28" s="281"/>
      <c r="D28" s="282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>
        <f t="shared" si="0"/>
        <v>0</v>
      </c>
      <c r="T28" s="284">
        <f t="shared" si="1"/>
        <v>0</v>
      </c>
    </row>
    <row r="29" spans="1:20" s="260" customFormat="1" ht="23.25">
      <c r="A29" s="279">
        <f t="shared" si="2"/>
        <v>20</v>
      </c>
      <c r="B29" s="280"/>
      <c r="C29" s="281"/>
      <c r="D29" s="282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>
        <f t="shared" si="0"/>
        <v>0</v>
      </c>
      <c r="T29" s="284">
        <f t="shared" si="1"/>
        <v>0</v>
      </c>
    </row>
    <row r="30" spans="1:20" s="260" customFormat="1" ht="23.25">
      <c r="A30" s="279">
        <f t="shared" si="2"/>
        <v>21</v>
      </c>
      <c r="B30" s="280"/>
      <c r="C30" s="281"/>
      <c r="D30" s="282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>
        <f t="shared" si="0"/>
        <v>0</v>
      </c>
      <c r="T30" s="284">
        <f t="shared" si="1"/>
        <v>0</v>
      </c>
    </row>
    <row r="31" spans="1:20" s="260" customFormat="1" ht="23.25">
      <c r="A31" s="279">
        <f t="shared" si="2"/>
        <v>22</v>
      </c>
      <c r="B31" s="280"/>
      <c r="C31" s="281"/>
      <c r="D31" s="282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>
        <f t="shared" si="0"/>
        <v>0</v>
      </c>
      <c r="T31" s="284">
        <f t="shared" si="1"/>
        <v>0</v>
      </c>
    </row>
    <row r="32" spans="1:20" s="260" customFormat="1" ht="23.25">
      <c r="A32" s="279">
        <f t="shared" si="2"/>
        <v>23</v>
      </c>
      <c r="B32" s="280"/>
      <c r="C32" s="281"/>
      <c r="D32" s="282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>
        <f t="shared" si="0"/>
        <v>0</v>
      </c>
      <c r="T32" s="284">
        <f t="shared" si="1"/>
        <v>0</v>
      </c>
    </row>
    <row r="33" spans="1:20" s="260" customFormat="1" ht="23.25">
      <c r="A33" s="279">
        <f t="shared" si="2"/>
        <v>24</v>
      </c>
      <c r="B33" s="280"/>
      <c r="C33" s="281"/>
      <c r="D33" s="282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>
        <f t="shared" si="0"/>
        <v>0</v>
      </c>
      <c r="T33" s="284">
        <f t="shared" si="1"/>
        <v>0</v>
      </c>
    </row>
    <row r="34" spans="1:20" s="260" customFormat="1" ht="23.25">
      <c r="A34" s="279">
        <f t="shared" si="2"/>
        <v>25</v>
      </c>
      <c r="B34" s="280"/>
      <c r="C34" s="281"/>
      <c r="D34" s="282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>
        <f t="shared" si="0"/>
        <v>0</v>
      </c>
      <c r="T34" s="284">
        <f t="shared" si="1"/>
        <v>0</v>
      </c>
    </row>
    <row r="35" spans="1:20" s="260" customFormat="1" ht="23.25">
      <c r="A35" s="279">
        <f t="shared" si="2"/>
        <v>26</v>
      </c>
      <c r="B35" s="280"/>
      <c r="C35" s="281"/>
      <c r="D35" s="282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>
        <f t="shared" si="0"/>
        <v>0</v>
      </c>
      <c r="T35" s="284">
        <f t="shared" si="1"/>
        <v>0</v>
      </c>
    </row>
    <row r="36" spans="1:20" s="260" customFormat="1" ht="23.25">
      <c r="A36" s="279">
        <f t="shared" si="2"/>
        <v>27</v>
      </c>
      <c r="B36" s="280"/>
      <c r="C36" s="281"/>
      <c r="D36" s="282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>
        <f t="shared" si="0"/>
        <v>0</v>
      </c>
      <c r="T36" s="284">
        <f t="shared" si="1"/>
        <v>0</v>
      </c>
    </row>
    <row r="37" spans="1:20" s="260" customFormat="1" ht="23.25">
      <c r="A37" s="279">
        <f t="shared" si="2"/>
        <v>28</v>
      </c>
      <c r="B37" s="280"/>
      <c r="C37" s="281"/>
      <c r="D37" s="282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>
        <f t="shared" si="0"/>
        <v>0</v>
      </c>
      <c r="T37" s="284">
        <f t="shared" si="1"/>
        <v>0</v>
      </c>
    </row>
    <row r="38" spans="1:20" s="260" customFormat="1" ht="23.25">
      <c r="A38" s="279">
        <f t="shared" si="2"/>
        <v>29</v>
      </c>
      <c r="B38" s="280"/>
      <c r="C38" s="281"/>
      <c r="D38" s="282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>
        <f t="shared" si="0"/>
        <v>0</v>
      </c>
      <c r="T38" s="284">
        <f t="shared" si="1"/>
        <v>0</v>
      </c>
    </row>
    <row r="39" spans="1:20" s="260" customFormat="1" ht="23.25">
      <c r="A39" s="279">
        <f t="shared" si="2"/>
        <v>30</v>
      </c>
      <c r="B39" s="280"/>
      <c r="C39" s="281"/>
      <c r="D39" s="282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>
        <f t="shared" si="0"/>
        <v>0</v>
      </c>
      <c r="T39" s="284">
        <f t="shared" si="1"/>
        <v>0</v>
      </c>
    </row>
    <row r="40" spans="1:20" s="260" customFormat="1" ht="23.25">
      <c r="A40" s="279">
        <f t="shared" si="2"/>
        <v>31</v>
      </c>
      <c r="B40" s="280"/>
      <c r="C40" s="281"/>
      <c r="D40" s="282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>
        <f t="shared" si="0"/>
        <v>0</v>
      </c>
      <c r="T40" s="284">
        <f t="shared" si="1"/>
        <v>0</v>
      </c>
    </row>
    <row r="41" spans="1:20" s="260" customFormat="1" ht="23.25">
      <c r="A41" s="279">
        <f t="shared" si="2"/>
        <v>32</v>
      </c>
      <c r="B41" s="280"/>
      <c r="C41" s="281"/>
      <c r="D41" s="282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>
        <f t="shared" si="0"/>
        <v>0</v>
      </c>
      <c r="T41" s="284">
        <f t="shared" si="1"/>
        <v>0</v>
      </c>
    </row>
    <row r="42" spans="1:20" ht="23.25">
      <c r="A42" s="258">
        <f t="shared" si="2"/>
        <v>33</v>
      </c>
      <c r="B42" s="259"/>
      <c r="C42" s="260"/>
      <c r="D42" s="261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4">
        <f t="shared" si="0"/>
        <v>0</v>
      </c>
      <c r="T42" s="264">
        <f t="shared" si="1"/>
        <v>0</v>
      </c>
    </row>
    <row r="43" spans="1:20" ht="24" thickBot="1">
      <c r="A43" s="265"/>
      <c r="B43" s="266"/>
      <c r="C43" s="267" t="s">
        <v>72</v>
      </c>
      <c r="D43" s="268"/>
      <c r="E43" s="269">
        <f>SUM(E10:E42)</f>
        <v>0</v>
      </c>
      <c r="F43" s="269">
        <f aca="true" t="shared" si="3" ref="F43:M43">SUM(F10:F42)</f>
        <v>0</v>
      </c>
      <c r="G43" s="269">
        <f t="shared" si="3"/>
        <v>0</v>
      </c>
      <c r="H43" s="269">
        <f t="shared" si="3"/>
        <v>0</v>
      </c>
      <c r="I43" s="269">
        <f t="shared" si="3"/>
        <v>0</v>
      </c>
      <c r="J43" s="269">
        <f t="shared" si="3"/>
        <v>0</v>
      </c>
      <c r="K43" s="269">
        <f t="shared" si="3"/>
        <v>0</v>
      </c>
      <c r="L43" s="269">
        <f t="shared" si="3"/>
        <v>0</v>
      </c>
      <c r="M43" s="269">
        <f t="shared" si="3"/>
        <v>0</v>
      </c>
      <c r="N43" s="269">
        <f aca="true" t="shared" si="4" ref="N43:T43">SUM(N10:N42)</f>
        <v>0</v>
      </c>
      <c r="O43" s="269">
        <f t="shared" si="4"/>
        <v>0</v>
      </c>
      <c r="P43" s="269">
        <f t="shared" si="4"/>
        <v>0</v>
      </c>
      <c r="Q43" s="269">
        <f t="shared" si="4"/>
        <v>0</v>
      </c>
      <c r="R43" s="269">
        <f t="shared" si="4"/>
        <v>0</v>
      </c>
      <c r="S43" s="270">
        <f t="shared" si="4"/>
        <v>0</v>
      </c>
      <c r="T43" s="270">
        <f t="shared" si="4"/>
        <v>0</v>
      </c>
    </row>
    <row r="44" spans="1:20" ht="24" thickTop="1">
      <c r="A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</row>
    <row r="45" spans="2:20" ht="23.25">
      <c r="B45" s="273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</row>
    <row r="46" spans="2:20" ht="23.25">
      <c r="B46" s="273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</row>
    <row r="47" spans="2:20" ht="23.25">
      <c r="B47" s="273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</row>
    <row r="48" spans="5:20" ht="23.25"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</row>
    <row r="49" spans="5:20" ht="23.25"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</row>
  </sheetData>
  <sheetProtection/>
  <mergeCells count="9">
    <mergeCell ref="A1:T1"/>
    <mergeCell ref="A2:T2"/>
    <mergeCell ref="A5:A9"/>
    <mergeCell ref="J5:L5"/>
    <mergeCell ref="M5:N5"/>
    <mergeCell ref="B5:B9"/>
    <mergeCell ref="C5:C9"/>
    <mergeCell ref="D5:D9"/>
    <mergeCell ref="G5:I5"/>
  </mergeCells>
  <printOptions/>
  <pageMargins left="0.22" right="0.17" top="0.41" bottom="0.29" header="0.33" footer="0.2"/>
  <pageSetup horizontalDpi="600" verticalDpi="600" orientation="landscape" paperSize="9" scale="5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A1:F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421875" style="1" customWidth="1"/>
    <col min="2" max="2" width="36.57421875" style="1" customWidth="1"/>
    <col min="3" max="3" width="22.7109375" style="1" customWidth="1"/>
    <col min="4" max="4" width="21.57421875" style="1" customWidth="1"/>
    <col min="5" max="16384" width="9.140625" style="1" customWidth="1"/>
  </cols>
  <sheetData>
    <row r="1" spans="1:4" s="236" customFormat="1" ht="26.25">
      <c r="A1" s="386" t="s">
        <v>345</v>
      </c>
      <c r="B1" s="386"/>
      <c r="C1" s="386"/>
      <c r="D1" s="386"/>
    </row>
    <row r="2" spans="1:6" ht="23.25">
      <c r="A2" s="393" t="s">
        <v>144</v>
      </c>
      <c r="B2" s="393"/>
      <c r="C2" s="393"/>
      <c r="D2" s="393"/>
      <c r="E2" s="25"/>
      <c r="F2" s="25"/>
    </row>
    <row r="3" spans="1:4" s="2" customFormat="1" ht="38.2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4"/>
      <c r="B4" s="3"/>
      <c r="C4" s="4"/>
      <c r="D4" s="4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121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66" right="0.17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1" customWidth="1"/>
    <col min="2" max="2" width="36.57421875" style="1" customWidth="1"/>
    <col min="3" max="3" width="22.00390625" style="1" customWidth="1"/>
    <col min="4" max="4" width="21.140625" style="1" customWidth="1"/>
    <col min="5" max="16384" width="9.140625" style="1" customWidth="1"/>
  </cols>
  <sheetData>
    <row r="1" spans="1:4" s="236" customFormat="1" ht="26.25">
      <c r="A1" s="386" t="s">
        <v>346</v>
      </c>
      <c r="B1" s="386"/>
      <c r="C1" s="386"/>
      <c r="D1" s="386"/>
    </row>
    <row r="2" spans="1:4" ht="23.25">
      <c r="A2" s="393" t="s">
        <v>179</v>
      </c>
      <c r="B2" s="393"/>
      <c r="C2" s="393"/>
      <c r="D2" s="393"/>
    </row>
    <row r="3" spans="1:4" s="2" customFormat="1" ht="35.2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4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8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421875" style="1" customWidth="1"/>
    <col min="2" max="2" width="36.57421875" style="1" customWidth="1"/>
    <col min="3" max="3" width="24.28125" style="1" customWidth="1"/>
    <col min="4" max="4" width="24.421875" style="1" customWidth="1"/>
    <col min="5" max="16384" width="9.140625" style="1" customWidth="1"/>
  </cols>
  <sheetData>
    <row r="1" spans="1:4" s="236" customFormat="1" ht="26.25">
      <c r="A1" s="386" t="s">
        <v>347</v>
      </c>
      <c r="B1" s="386"/>
      <c r="C1" s="386"/>
      <c r="D1" s="386"/>
    </row>
    <row r="2" spans="1:4" ht="23.25">
      <c r="A2" s="393" t="s">
        <v>180</v>
      </c>
      <c r="B2" s="393"/>
      <c r="C2" s="393"/>
      <c r="D2" s="393"/>
    </row>
    <row r="3" spans="1:4" s="2" customFormat="1" ht="36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4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3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140625" style="1" customWidth="1"/>
    <col min="2" max="2" width="36.57421875" style="1" customWidth="1"/>
    <col min="3" max="3" width="24.28125" style="1" customWidth="1"/>
    <col min="4" max="4" width="24.421875" style="1" customWidth="1"/>
    <col min="5" max="16384" width="9.140625" style="1" customWidth="1"/>
  </cols>
  <sheetData>
    <row r="1" spans="1:4" s="236" customFormat="1" ht="26.25">
      <c r="A1" s="386" t="s">
        <v>348</v>
      </c>
      <c r="B1" s="386"/>
      <c r="C1" s="386"/>
      <c r="D1" s="386"/>
    </row>
    <row r="2" spans="1:4" ht="23.25">
      <c r="A2" s="393" t="s">
        <v>181</v>
      </c>
      <c r="B2" s="393"/>
      <c r="C2" s="393"/>
      <c r="D2" s="393"/>
    </row>
    <row r="3" spans="1:4" s="2" customFormat="1" ht="33.7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3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60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140625" style="1" customWidth="1"/>
    <col min="2" max="2" width="36.57421875" style="1" customWidth="1"/>
    <col min="3" max="3" width="22.57421875" style="1" customWidth="1"/>
    <col min="4" max="4" width="21.57421875" style="1" customWidth="1"/>
    <col min="5" max="16384" width="9.140625" style="1" customWidth="1"/>
  </cols>
  <sheetData>
    <row r="1" spans="1:4" s="236" customFormat="1" ht="26.25">
      <c r="A1" s="386" t="s">
        <v>349</v>
      </c>
      <c r="B1" s="386"/>
      <c r="C1" s="386"/>
      <c r="D1" s="386"/>
    </row>
    <row r="2" spans="1:4" ht="23.25">
      <c r="A2" s="393" t="s">
        <v>182</v>
      </c>
      <c r="B2" s="393"/>
      <c r="C2" s="393"/>
      <c r="D2" s="393"/>
    </row>
    <row r="3" spans="1:4" s="2" customFormat="1" ht="36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4"/>
      <c r="B4" s="3" t="s">
        <v>117</v>
      </c>
      <c r="C4" s="4"/>
      <c r="D4" s="4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9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3" width="21.8515625" style="1" customWidth="1"/>
    <col min="4" max="4" width="21.421875" style="1" customWidth="1"/>
    <col min="5" max="16384" width="9.140625" style="1" customWidth="1"/>
  </cols>
  <sheetData>
    <row r="1" spans="1:4" s="236" customFormat="1" ht="26.25">
      <c r="A1" s="386" t="s">
        <v>350</v>
      </c>
      <c r="B1" s="386"/>
      <c r="C1" s="386"/>
      <c r="D1" s="386"/>
    </row>
    <row r="2" spans="1:4" ht="23.25">
      <c r="A2" s="393" t="s">
        <v>183</v>
      </c>
      <c r="B2" s="393"/>
      <c r="C2" s="393"/>
      <c r="D2" s="393"/>
    </row>
    <row r="3" spans="1:4" s="2" customFormat="1" ht="36.7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4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28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8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7"/>
  </sheetPr>
  <dimension ref="A1:D25"/>
  <sheetViews>
    <sheetView zoomScalePageLayoutView="0" workbookViewId="0" topLeftCell="A4">
      <selection activeCell="A2" sqref="A2:D2"/>
    </sheetView>
  </sheetViews>
  <sheetFormatPr defaultColWidth="9.140625" defaultRowHeight="12.75"/>
  <cols>
    <col min="1" max="1" width="5.57421875" style="1" customWidth="1"/>
    <col min="2" max="2" width="36.57421875" style="1" customWidth="1"/>
    <col min="3" max="3" width="21.57421875" style="1" customWidth="1"/>
    <col min="4" max="4" width="20.28125" style="1" customWidth="1"/>
    <col min="5" max="16384" width="9.140625" style="1" customWidth="1"/>
  </cols>
  <sheetData>
    <row r="1" spans="1:4" s="236" customFormat="1" ht="26.25">
      <c r="A1" s="386" t="s">
        <v>308</v>
      </c>
      <c r="B1" s="386"/>
      <c r="C1" s="386"/>
      <c r="D1" s="386"/>
    </row>
    <row r="2" spans="1:4" ht="23.25">
      <c r="A2" s="393" t="s">
        <v>176</v>
      </c>
      <c r="B2" s="393"/>
      <c r="C2" s="393"/>
      <c r="D2" s="393"/>
    </row>
    <row r="3" spans="1:4" s="2" customFormat="1" ht="35.25" customHeight="1">
      <c r="A3" s="235" t="s">
        <v>0</v>
      </c>
      <c r="B3" s="235" t="s">
        <v>1</v>
      </c>
      <c r="C3" s="235" t="s">
        <v>7</v>
      </c>
      <c r="D3" s="235" t="s">
        <v>3</v>
      </c>
    </row>
    <row r="4" spans="1:4" ht="23.25">
      <c r="A4" s="3"/>
      <c r="B4" s="4"/>
      <c r="C4" s="8"/>
      <c r="D4" s="8"/>
    </row>
    <row r="5" spans="1:4" ht="23.25">
      <c r="A5" s="4"/>
      <c r="B5" s="4"/>
      <c r="C5" s="4"/>
      <c r="D5" s="4"/>
    </row>
    <row r="6" spans="1:4" ht="23.25">
      <c r="A6" s="4"/>
      <c r="B6" s="4"/>
      <c r="C6" s="4"/>
      <c r="D6" s="4"/>
    </row>
    <row r="7" spans="1:4" ht="23.25">
      <c r="A7" s="4"/>
      <c r="B7" s="4"/>
      <c r="C7" s="4"/>
      <c r="D7" s="4"/>
    </row>
    <row r="8" spans="1:4" ht="23.25">
      <c r="A8" s="4"/>
      <c r="B8" s="4"/>
      <c r="C8" s="4"/>
      <c r="D8" s="4"/>
    </row>
    <row r="9" spans="1:4" ht="23.25">
      <c r="A9" s="4"/>
      <c r="B9" s="4"/>
      <c r="C9" s="4"/>
      <c r="D9" s="4"/>
    </row>
    <row r="10" spans="1:4" ht="23.25">
      <c r="A10" s="4"/>
      <c r="B10" s="4"/>
      <c r="C10" s="4"/>
      <c r="D10" s="4"/>
    </row>
    <row r="11" spans="1:4" ht="23.25">
      <c r="A11" s="4"/>
      <c r="B11" s="4"/>
      <c r="C11" s="4"/>
      <c r="D11" s="4"/>
    </row>
    <row r="12" spans="1:4" ht="23.25">
      <c r="A12" s="4"/>
      <c r="B12" s="4"/>
      <c r="C12" s="4"/>
      <c r="D12" s="4"/>
    </row>
    <row r="13" spans="1:4" ht="23.25">
      <c r="A13" s="4"/>
      <c r="B13" s="4"/>
      <c r="C13" s="4"/>
      <c r="D13" s="4"/>
    </row>
    <row r="14" spans="1:4" ht="23.25">
      <c r="A14" s="4"/>
      <c r="B14" s="4"/>
      <c r="C14" s="4"/>
      <c r="D14" s="4"/>
    </row>
    <row r="15" spans="1:4" ht="23.25">
      <c r="A15" s="4"/>
      <c r="B15" s="4"/>
      <c r="C15" s="4"/>
      <c r="D15" s="4"/>
    </row>
    <row r="16" spans="1:4" ht="23.25">
      <c r="A16" s="4"/>
      <c r="B16" s="4"/>
      <c r="C16" s="4"/>
      <c r="D16" s="4"/>
    </row>
    <row r="17" spans="1:4" ht="23.25">
      <c r="A17" s="4"/>
      <c r="B17" s="4"/>
      <c r="C17" s="4"/>
      <c r="D17" s="4"/>
    </row>
    <row r="18" spans="1:4" ht="23.25">
      <c r="A18" s="4"/>
      <c r="B18" s="4"/>
      <c r="C18" s="4"/>
      <c r="D18" s="4"/>
    </row>
    <row r="19" spans="1:4" ht="23.25">
      <c r="A19" s="4"/>
      <c r="B19" s="4"/>
      <c r="C19" s="4"/>
      <c r="D19" s="4"/>
    </row>
    <row r="20" spans="1:4" ht="23.25">
      <c r="A20" s="4"/>
      <c r="B20" s="4"/>
      <c r="C20" s="4"/>
      <c r="D20" s="4"/>
    </row>
    <row r="22" spans="2:3" ht="23.25">
      <c r="B22" s="2"/>
      <c r="C22" s="2" t="s">
        <v>122</v>
      </c>
    </row>
    <row r="23" spans="2:4" ht="23.25">
      <c r="B23" s="15" t="s">
        <v>29</v>
      </c>
      <c r="C23" s="27"/>
      <c r="D23" s="27"/>
    </row>
    <row r="24" spans="3:4" ht="23.25">
      <c r="C24" s="14"/>
      <c r="D24" s="14"/>
    </row>
    <row r="25" spans="2:4" ht="23.25">
      <c r="B25" s="15" t="s">
        <v>30</v>
      </c>
      <c r="C25" s="14"/>
      <c r="D25" s="14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6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33" customWidth="1"/>
    <col min="2" max="2" width="65.57421875" style="33" customWidth="1"/>
    <col min="3" max="3" width="26.8515625" style="33" customWidth="1"/>
    <col min="4" max="4" width="24.421875" style="33" customWidth="1"/>
    <col min="5" max="16384" width="9.140625" style="33" customWidth="1"/>
  </cols>
  <sheetData>
    <row r="1" spans="1:4" s="75" customFormat="1" ht="27.75">
      <c r="A1" s="365" t="s">
        <v>351</v>
      </c>
      <c r="B1" s="365"/>
      <c r="C1" s="365"/>
      <c r="D1" s="365"/>
    </row>
    <row r="2" spans="1:4" ht="24">
      <c r="A2" s="378" t="s">
        <v>184</v>
      </c>
      <c r="B2" s="378"/>
      <c r="C2" s="378"/>
      <c r="D2" s="378"/>
    </row>
    <row r="3" spans="1:4" s="53" customFormat="1" ht="33.75" customHeight="1">
      <c r="A3" s="199" t="s">
        <v>0</v>
      </c>
      <c r="B3" s="199" t="s">
        <v>1</v>
      </c>
      <c r="C3" s="199" t="s">
        <v>7</v>
      </c>
      <c r="D3" s="199" t="s">
        <v>3</v>
      </c>
    </row>
    <row r="4" spans="1:4" ht="24">
      <c r="A4" s="41">
        <v>1</v>
      </c>
      <c r="B4" s="45" t="s">
        <v>112</v>
      </c>
      <c r="C4" s="46"/>
      <c r="D4" s="46"/>
    </row>
    <row r="5" spans="1:4" ht="24">
      <c r="A5" s="41">
        <v>2</v>
      </c>
      <c r="B5" s="45" t="s">
        <v>113</v>
      </c>
      <c r="C5" s="46"/>
      <c r="D5" s="46"/>
    </row>
    <row r="6" spans="1:4" ht="24">
      <c r="A6" s="41">
        <v>3</v>
      </c>
      <c r="B6" s="45" t="s">
        <v>114</v>
      </c>
      <c r="C6" s="46"/>
      <c r="D6" s="46"/>
    </row>
    <row r="7" spans="1:4" ht="24">
      <c r="A7" s="41">
        <v>4</v>
      </c>
      <c r="B7" s="45" t="s">
        <v>185</v>
      </c>
      <c r="C7" s="46"/>
      <c r="D7" s="46"/>
    </row>
    <row r="8" spans="1:4" ht="24">
      <c r="A8" s="41">
        <v>5</v>
      </c>
      <c r="B8" s="45" t="s">
        <v>186</v>
      </c>
      <c r="C8" s="46"/>
      <c r="D8" s="46"/>
    </row>
    <row r="9" spans="1:4" ht="24">
      <c r="A9" s="38"/>
      <c r="B9" s="38"/>
      <c r="C9" s="38"/>
      <c r="D9" s="38"/>
    </row>
    <row r="10" spans="1:4" ht="24">
      <c r="A10" s="38"/>
      <c r="B10" s="38"/>
      <c r="C10" s="38" t="s">
        <v>119</v>
      </c>
      <c r="D10" s="38"/>
    </row>
    <row r="11" spans="2:4" ht="24">
      <c r="B11" s="61" t="s">
        <v>29</v>
      </c>
      <c r="C11" s="62"/>
      <c r="D11" s="62"/>
    </row>
    <row r="12" spans="3:4" ht="24">
      <c r="C12" s="35"/>
      <c r="D12" s="35"/>
    </row>
    <row r="13" spans="2:4" ht="24">
      <c r="B13" s="61" t="s">
        <v>30</v>
      </c>
      <c r="C13" s="35"/>
      <c r="D13" s="35"/>
    </row>
  </sheetData>
  <sheetProtection/>
  <mergeCells count="2">
    <mergeCell ref="A1:D1"/>
    <mergeCell ref="A2:D2"/>
  </mergeCells>
  <printOptions/>
  <pageMargins left="0.64" right="0.17" top="0.24" bottom="0.21" header="0.17" footer="0.17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Y25"/>
  <sheetViews>
    <sheetView zoomScalePageLayoutView="0" workbookViewId="0" topLeftCell="A10">
      <selection activeCell="A1" sqref="A1:Y1"/>
    </sheetView>
  </sheetViews>
  <sheetFormatPr defaultColWidth="9.140625" defaultRowHeight="12.75"/>
  <cols>
    <col min="1" max="1" width="5.28125" style="6" customWidth="1"/>
    <col min="2" max="2" width="12.57421875" style="6" customWidth="1"/>
    <col min="3" max="3" width="5.421875" style="6" customWidth="1"/>
    <col min="4" max="4" width="5.7109375" style="6" customWidth="1"/>
    <col min="5" max="5" width="5.57421875" style="10" customWidth="1"/>
    <col min="6" max="6" width="5.421875" style="10" customWidth="1"/>
    <col min="7" max="7" width="5.57421875" style="6" customWidth="1"/>
    <col min="8" max="9" width="7.8515625" style="6" customWidth="1"/>
    <col min="10" max="10" width="7.00390625" style="6" customWidth="1"/>
    <col min="11" max="11" width="7.28125" style="6" customWidth="1"/>
    <col min="12" max="12" width="7.140625" style="6" customWidth="1"/>
    <col min="13" max="13" width="7.28125" style="10" customWidth="1"/>
    <col min="14" max="15" width="7.7109375" style="6" customWidth="1"/>
    <col min="16" max="16" width="6.8515625" style="6" customWidth="1"/>
    <col min="17" max="17" width="7.140625" style="6" customWidth="1"/>
    <col min="18" max="18" width="7.00390625" style="6" customWidth="1"/>
    <col min="19" max="19" width="6.8515625" style="6" customWidth="1"/>
    <col min="20" max="20" width="8.140625" style="6" customWidth="1"/>
    <col min="21" max="21" width="7.57421875" style="6" customWidth="1"/>
    <col min="22" max="22" width="6.8515625" style="6" customWidth="1"/>
    <col min="23" max="24" width="7.28125" style="6" customWidth="1"/>
    <col min="25" max="25" width="8.00390625" style="6" customWidth="1"/>
    <col min="26" max="16384" width="9.140625" style="6" customWidth="1"/>
  </cols>
  <sheetData>
    <row r="1" spans="1:25" s="243" customFormat="1" ht="29.25">
      <c r="A1" s="394" t="s">
        <v>352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ht="12" customHeight="1"/>
    <row r="3" spans="1:25" s="11" customFormat="1" ht="21">
      <c r="A3" s="396" t="s">
        <v>0</v>
      </c>
      <c r="B3" s="396" t="s">
        <v>2</v>
      </c>
      <c r="C3" s="395" t="s">
        <v>10</v>
      </c>
      <c r="D3" s="395"/>
      <c r="E3" s="395"/>
      <c r="F3" s="395"/>
      <c r="G3" s="395"/>
      <c r="H3" s="395" t="s">
        <v>15</v>
      </c>
      <c r="I3" s="395"/>
      <c r="J3" s="395"/>
      <c r="K3" s="395"/>
      <c r="L3" s="395"/>
      <c r="M3" s="395"/>
      <c r="N3" s="395" t="s">
        <v>22</v>
      </c>
      <c r="O3" s="395"/>
      <c r="P3" s="395"/>
      <c r="Q3" s="395"/>
      <c r="R3" s="395"/>
      <c r="S3" s="395"/>
      <c r="T3" s="395" t="s">
        <v>23</v>
      </c>
      <c r="U3" s="395"/>
      <c r="V3" s="395"/>
      <c r="W3" s="395"/>
      <c r="X3" s="395"/>
      <c r="Y3" s="395"/>
    </row>
    <row r="4" spans="1:25" s="11" customFormat="1" ht="21">
      <c r="A4" s="397"/>
      <c r="B4" s="397"/>
      <c r="C4" s="395" t="s">
        <v>11</v>
      </c>
      <c r="D4" s="395"/>
      <c r="E4" s="395" t="s">
        <v>12</v>
      </c>
      <c r="F4" s="395"/>
      <c r="G4" s="396" t="s">
        <v>8</v>
      </c>
      <c r="H4" s="244" t="s">
        <v>17</v>
      </c>
      <c r="I4" s="244" t="s">
        <v>19</v>
      </c>
      <c r="J4" s="396" t="s">
        <v>20</v>
      </c>
      <c r="K4" s="396" t="s">
        <v>21</v>
      </c>
      <c r="L4" s="396" t="s">
        <v>14</v>
      </c>
      <c r="M4" s="401" t="s">
        <v>8</v>
      </c>
      <c r="N4" s="244" t="s">
        <v>17</v>
      </c>
      <c r="O4" s="244" t="s">
        <v>19</v>
      </c>
      <c r="P4" s="396" t="s">
        <v>20</v>
      </c>
      <c r="Q4" s="396" t="s">
        <v>21</v>
      </c>
      <c r="R4" s="396" t="s">
        <v>14</v>
      </c>
      <c r="S4" s="396" t="s">
        <v>8</v>
      </c>
      <c r="T4" s="244" t="s">
        <v>17</v>
      </c>
      <c r="U4" s="244" t="s">
        <v>19</v>
      </c>
      <c r="V4" s="396" t="s">
        <v>20</v>
      </c>
      <c r="W4" s="396" t="s">
        <v>21</v>
      </c>
      <c r="X4" s="396" t="s">
        <v>14</v>
      </c>
      <c r="Y4" s="396" t="s">
        <v>8</v>
      </c>
    </row>
    <row r="5" spans="1:25" s="11" customFormat="1" ht="21">
      <c r="A5" s="346"/>
      <c r="B5" s="346"/>
      <c r="C5" s="245" t="s">
        <v>13</v>
      </c>
      <c r="D5" s="245" t="s">
        <v>14</v>
      </c>
      <c r="E5" s="246" t="s">
        <v>13</v>
      </c>
      <c r="F5" s="246" t="s">
        <v>14</v>
      </c>
      <c r="G5" s="398"/>
      <c r="H5" s="245" t="s">
        <v>16</v>
      </c>
      <c r="I5" s="245" t="s">
        <v>18</v>
      </c>
      <c r="J5" s="398"/>
      <c r="K5" s="398"/>
      <c r="L5" s="398"/>
      <c r="M5" s="402"/>
      <c r="N5" s="245" t="s">
        <v>16</v>
      </c>
      <c r="O5" s="245" t="s">
        <v>18</v>
      </c>
      <c r="P5" s="398"/>
      <c r="Q5" s="398"/>
      <c r="R5" s="398"/>
      <c r="S5" s="398"/>
      <c r="T5" s="245" t="s">
        <v>16</v>
      </c>
      <c r="U5" s="245" t="s">
        <v>18</v>
      </c>
      <c r="V5" s="398"/>
      <c r="W5" s="398"/>
      <c r="X5" s="398"/>
      <c r="Y5" s="398"/>
    </row>
    <row r="6" spans="1:25" ht="21">
      <c r="A6" s="7"/>
      <c r="B6" s="7"/>
      <c r="C6" s="7"/>
      <c r="D6" s="7"/>
      <c r="E6" s="12">
        <f aca="true" t="shared" si="0" ref="E6:E19">SUM(H6:K6)+SUM(N6:Q6)+SUM(T6:W6)</f>
        <v>0</v>
      </c>
      <c r="F6" s="12">
        <f aca="true" t="shared" si="1" ref="F6:F19">+L6+R6+X6</f>
        <v>0</v>
      </c>
      <c r="G6" s="13">
        <f aca="true" t="shared" si="2" ref="G6:G19">SUM(E6:F6)</f>
        <v>0</v>
      </c>
      <c r="H6" s="7"/>
      <c r="I6" s="7"/>
      <c r="J6" s="7"/>
      <c r="K6" s="7"/>
      <c r="L6" s="7"/>
      <c r="M6" s="12">
        <f aca="true" t="shared" si="3" ref="M6:M19">SUM(H6:L6)</f>
        <v>0</v>
      </c>
      <c r="N6" s="7"/>
      <c r="O6" s="7"/>
      <c r="P6" s="7"/>
      <c r="Q6" s="7"/>
      <c r="R6" s="7"/>
      <c r="S6" s="12">
        <f aca="true" t="shared" si="4" ref="S6:S19">SUM(N6:R6)</f>
        <v>0</v>
      </c>
      <c r="T6" s="7"/>
      <c r="U6" s="7"/>
      <c r="V6" s="7"/>
      <c r="W6" s="7"/>
      <c r="X6" s="7"/>
      <c r="Y6" s="12">
        <f aca="true" t="shared" si="5" ref="Y6:Y19">SUM(T6:X6)</f>
        <v>0</v>
      </c>
    </row>
    <row r="7" spans="1:25" ht="21">
      <c r="A7" s="7"/>
      <c r="B7" s="7"/>
      <c r="C7" s="7"/>
      <c r="D7" s="7"/>
      <c r="E7" s="12">
        <f t="shared" si="0"/>
        <v>0</v>
      </c>
      <c r="F7" s="12">
        <f t="shared" si="1"/>
        <v>0</v>
      </c>
      <c r="G7" s="13">
        <f t="shared" si="2"/>
        <v>0</v>
      </c>
      <c r="H7" s="7"/>
      <c r="I7" s="7"/>
      <c r="J7" s="7"/>
      <c r="K7" s="7"/>
      <c r="L7" s="7"/>
      <c r="M7" s="12">
        <f t="shared" si="3"/>
        <v>0</v>
      </c>
      <c r="N7" s="7"/>
      <c r="O7" s="7"/>
      <c r="P7" s="7"/>
      <c r="Q7" s="7"/>
      <c r="R7" s="7"/>
      <c r="S7" s="12">
        <f t="shared" si="4"/>
        <v>0</v>
      </c>
      <c r="T7" s="7"/>
      <c r="U7" s="7"/>
      <c r="V7" s="7"/>
      <c r="W7" s="7"/>
      <c r="X7" s="7"/>
      <c r="Y7" s="12">
        <f t="shared" si="5"/>
        <v>0</v>
      </c>
    </row>
    <row r="8" spans="1:25" ht="21">
      <c r="A8" s="7"/>
      <c r="B8" s="7"/>
      <c r="C8" s="7"/>
      <c r="D8" s="7"/>
      <c r="E8" s="12">
        <f t="shared" si="0"/>
        <v>0</v>
      </c>
      <c r="F8" s="12">
        <f t="shared" si="1"/>
        <v>0</v>
      </c>
      <c r="G8" s="13">
        <f t="shared" si="2"/>
        <v>0</v>
      </c>
      <c r="H8" s="7"/>
      <c r="I8" s="7"/>
      <c r="J8" s="7"/>
      <c r="K8" s="7"/>
      <c r="L8" s="7"/>
      <c r="M8" s="12">
        <f t="shared" si="3"/>
        <v>0</v>
      </c>
      <c r="N8" s="7"/>
      <c r="O8" s="7"/>
      <c r="P8" s="7"/>
      <c r="Q8" s="7"/>
      <c r="R8" s="7"/>
      <c r="S8" s="12">
        <f t="shared" si="4"/>
        <v>0</v>
      </c>
      <c r="T8" s="7"/>
      <c r="U8" s="7"/>
      <c r="V8" s="7"/>
      <c r="W8" s="7"/>
      <c r="X8" s="7"/>
      <c r="Y8" s="12">
        <f t="shared" si="5"/>
        <v>0</v>
      </c>
    </row>
    <row r="9" spans="1:25" ht="21">
      <c r="A9" s="7"/>
      <c r="B9" s="7"/>
      <c r="C9" s="7"/>
      <c r="D9" s="7"/>
      <c r="E9" s="12">
        <f t="shared" si="0"/>
        <v>0</v>
      </c>
      <c r="F9" s="12">
        <f t="shared" si="1"/>
        <v>0</v>
      </c>
      <c r="G9" s="13">
        <f t="shared" si="2"/>
        <v>0</v>
      </c>
      <c r="H9" s="7"/>
      <c r="I9" s="7"/>
      <c r="J9" s="7"/>
      <c r="K9" s="7"/>
      <c r="L9" s="7"/>
      <c r="M9" s="12">
        <f t="shared" si="3"/>
        <v>0</v>
      </c>
      <c r="N9" s="7"/>
      <c r="O9" s="7"/>
      <c r="P9" s="7"/>
      <c r="Q9" s="7"/>
      <c r="R9" s="7"/>
      <c r="S9" s="12">
        <f t="shared" si="4"/>
        <v>0</v>
      </c>
      <c r="T9" s="7"/>
      <c r="U9" s="7"/>
      <c r="V9" s="7"/>
      <c r="W9" s="7"/>
      <c r="X9" s="7"/>
      <c r="Y9" s="12">
        <f t="shared" si="5"/>
        <v>0</v>
      </c>
    </row>
    <row r="10" spans="1:25" ht="21">
      <c r="A10" s="7"/>
      <c r="B10" s="7"/>
      <c r="C10" s="7"/>
      <c r="D10" s="7"/>
      <c r="E10" s="12">
        <f t="shared" si="0"/>
        <v>0</v>
      </c>
      <c r="F10" s="12">
        <f t="shared" si="1"/>
        <v>0</v>
      </c>
      <c r="G10" s="13">
        <f t="shared" si="2"/>
        <v>0</v>
      </c>
      <c r="H10" s="7"/>
      <c r="I10" s="7"/>
      <c r="J10" s="7"/>
      <c r="K10" s="7"/>
      <c r="L10" s="7"/>
      <c r="M10" s="12">
        <f t="shared" si="3"/>
        <v>0</v>
      </c>
      <c r="N10" s="7"/>
      <c r="O10" s="7"/>
      <c r="P10" s="7"/>
      <c r="Q10" s="7"/>
      <c r="R10" s="7"/>
      <c r="S10" s="12">
        <f t="shared" si="4"/>
        <v>0</v>
      </c>
      <c r="T10" s="7"/>
      <c r="U10" s="7"/>
      <c r="V10" s="7"/>
      <c r="W10" s="7"/>
      <c r="X10" s="7"/>
      <c r="Y10" s="12">
        <f t="shared" si="5"/>
        <v>0</v>
      </c>
    </row>
    <row r="11" spans="1:25" ht="21">
      <c r="A11" s="7"/>
      <c r="B11" s="7"/>
      <c r="C11" s="7"/>
      <c r="D11" s="7"/>
      <c r="E11" s="12">
        <f t="shared" si="0"/>
        <v>0</v>
      </c>
      <c r="F11" s="12">
        <f t="shared" si="1"/>
        <v>0</v>
      </c>
      <c r="G11" s="13">
        <f t="shared" si="2"/>
        <v>0</v>
      </c>
      <c r="H11" s="7"/>
      <c r="I11" s="7"/>
      <c r="J11" s="7"/>
      <c r="K11" s="7"/>
      <c r="L11" s="7"/>
      <c r="M11" s="12">
        <f t="shared" si="3"/>
        <v>0</v>
      </c>
      <c r="N11" s="7"/>
      <c r="O11" s="7"/>
      <c r="P11" s="7"/>
      <c r="Q11" s="7"/>
      <c r="R11" s="7"/>
      <c r="S11" s="12">
        <f t="shared" si="4"/>
        <v>0</v>
      </c>
      <c r="T11" s="7"/>
      <c r="U11" s="7"/>
      <c r="V11" s="7"/>
      <c r="W11" s="7"/>
      <c r="X11" s="7"/>
      <c r="Y11" s="12">
        <f t="shared" si="5"/>
        <v>0</v>
      </c>
    </row>
    <row r="12" spans="1:25" ht="21">
      <c r="A12" s="7"/>
      <c r="B12" s="7"/>
      <c r="C12" s="7"/>
      <c r="D12" s="7"/>
      <c r="E12" s="12">
        <f t="shared" si="0"/>
        <v>0</v>
      </c>
      <c r="F12" s="12">
        <f t="shared" si="1"/>
        <v>0</v>
      </c>
      <c r="G12" s="13">
        <f t="shared" si="2"/>
        <v>0</v>
      </c>
      <c r="H12" s="7"/>
      <c r="I12" s="7"/>
      <c r="J12" s="7"/>
      <c r="K12" s="7"/>
      <c r="L12" s="7"/>
      <c r="M12" s="12">
        <f t="shared" si="3"/>
        <v>0</v>
      </c>
      <c r="N12" s="7"/>
      <c r="O12" s="7"/>
      <c r="P12" s="7"/>
      <c r="Q12" s="7"/>
      <c r="R12" s="7"/>
      <c r="S12" s="12">
        <f t="shared" si="4"/>
        <v>0</v>
      </c>
      <c r="T12" s="7"/>
      <c r="U12" s="7"/>
      <c r="V12" s="7"/>
      <c r="W12" s="7"/>
      <c r="X12" s="7"/>
      <c r="Y12" s="12">
        <f t="shared" si="5"/>
        <v>0</v>
      </c>
    </row>
    <row r="13" spans="1:25" ht="21">
      <c r="A13" s="7"/>
      <c r="B13" s="7"/>
      <c r="C13" s="7"/>
      <c r="D13" s="7"/>
      <c r="E13" s="12">
        <f t="shared" si="0"/>
        <v>0</v>
      </c>
      <c r="F13" s="12">
        <f t="shared" si="1"/>
        <v>0</v>
      </c>
      <c r="G13" s="13">
        <f t="shared" si="2"/>
        <v>0</v>
      </c>
      <c r="H13" s="7"/>
      <c r="I13" s="7"/>
      <c r="J13" s="7"/>
      <c r="K13" s="7"/>
      <c r="L13" s="7"/>
      <c r="M13" s="12">
        <f>SUM(H13:L13)</f>
        <v>0</v>
      </c>
      <c r="N13" s="7"/>
      <c r="O13" s="7"/>
      <c r="P13" s="7"/>
      <c r="Q13" s="7"/>
      <c r="R13" s="7"/>
      <c r="S13" s="12">
        <f>SUM(N13:R13)</f>
        <v>0</v>
      </c>
      <c r="T13" s="7"/>
      <c r="U13" s="7"/>
      <c r="V13" s="7"/>
      <c r="W13" s="7"/>
      <c r="X13" s="7"/>
      <c r="Y13" s="12">
        <f>SUM(T13:X13)</f>
        <v>0</v>
      </c>
    </row>
    <row r="14" spans="1:25" ht="21">
      <c r="A14" s="7"/>
      <c r="B14" s="7"/>
      <c r="C14" s="7"/>
      <c r="D14" s="7"/>
      <c r="E14" s="12">
        <f t="shared" si="0"/>
        <v>0</v>
      </c>
      <c r="F14" s="12">
        <f t="shared" si="1"/>
        <v>0</v>
      </c>
      <c r="G14" s="13">
        <f t="shared" si="2"/>
        <v>0</v>
      </c>
      <c r="H14" s="7"/>
      <c r="I14" s="7"/>
      <c r="J14" s="7"/>
      <c r="K14" s="7"/>
      <c r="L14" s="7"/>
      <c r="M14" s="12">
        <f t="shared" si="3"/>
        <v>0</v>
      </c>
      <c r="N14" s="7"/>
      <c r="O14" s="7"/>
      <c r="P14" s="7"/>
      <c r="Q14" s="7"/>
      <c r="R14" s="7"/>
      <c r="S14" s="12">
        <f t="shared" si="4"/>
        <v>0</v>
      </c>
      <c r="T14" s="7"/>
      <c r="U14" s="7"/>
      <c r="V14" s="7"/>
      <c r="W14" s="7"/>
      <c r="X14" s="7"/>
      <c r="Y14" s="12">
        <f t="shared" si="5"/>
        <v>0</v>
      </c>
    </row>
    <row r="15" spans="1:25" ht="21">
      <c r="A15" s="7"/>
      <c r="B15" s="7"/>
      <c r="C15" s="7"/>
      <c r="D15" s="7"/>
      <c r="E15" s="12">
        <f t="shared" si="0"/>
        <v>0</v>
      </c>
      <c r="F15" s="12">
        <f t="shared" si="1"/>
        <v>0</v>
      </c>
      <c r="G15" s="13">
        <f t="shared" si="2"/>
        <v>0</v>
      </c>
      <c r="H15" s="7"/>
      <c r="I15" s="7"/>
      <c r="J15" s="7"/>
      <c r="K15" s="7"/>
      <c r="L15" s="7"/>
      <c r="M15" s="12">
        <f t="shared" si="3"/>
        <v>0</v>
      </c>
      <c r="N15" s="7"/>
      <c r="O15" s="7"/>
      <c r="P15" s="7"/>
      <c r="Q15" s="7"/>
      <c r="R15" s="7"/>
      <c r="S15" s="12">
        <f t="shared" si="4"/>
        <v>0</v>
      </c>
      <c r="T15" s="7"/>
      <c r="U15" s="7"/>
      <c r="V15" s="7"/>
      <c r="W15" s="7"/>
      <c r="X15" s="7"/>
      <c r="Y15" s="12">
        <f t="shared" si="5"/>
        <v>0</v>
      </c>
    </row>
    <row r="16" spans="1:25" ht="21">
      <c r="A16" s="7"/>
      <c r="B16" s="7"/>
      <c r="C16" s="7"/>
      <c r="D16" s="7"/>
      <c r="E16" s="12">
        <f t="shared" si="0"/>
        <v>0</v>
      </c>
      <c r="F16" s="12">
        <f t="shared" si="1"/>
        <v>0</v>
      </c>
      <c r="G16" s="13">
        <f t="shared" si="2"/>
        <v>0</v>
      </c>
      <c r="H16" s="7"/>
      <c r="I16" s="7"/>
      <c r="J16" s="7"/>
      <c r="K16" s="7"/>
      <c r="L16" s="7"/>
      <c r="M16" s="12">
        <f t="shared" si="3"/>
        <v>0</v>
      </c>
      <c r="N16" s="7"/>
      <c r="O16" s="7"/>
      <c r="P16" s="7"/>
      <c r="Q16" s="7"/>
      <c r="R16" s="7"/>
      <c r="S16" s="12">
        <f t="shared" si="4"/>
        <v>0</v>
      </c>
      <c r="T16" s="7"/>
      <c r="U16" s="7"/>
      <c r="V16" s="7"/>
      <c r="W16" s="7"/>
      <c r="X16" s="7"/>
      <c r="Y16" s="12">
        <f t="shared" si="5"/>
        <v>0</v>
      </c>
    </row>
    <row r="17" spans="1:25" ht="21">
      <c r="A17" s="7"/>
      <c r="B17" s="7"/>
      <c r="C17" s="7"/>
      <c r="D17" s="7"/>
      <c r="E17" s="12">
        <f t="shared" si="0"/>
        <v>0</v>
      </c>
      <c r="F17" s="12">
        <f t="shared" si="1"/>
        <v>0</v>
      </c>
      <c r="G17" s="13">
        <f t="shared" si="2"/>
        <v>0</v>
      </c>
      <c r="H17" s="7"/>
      <c r="I17" s="7"/>
      <c r="J17" s="7"/>
      <c r="K17" s="7"/>
      <c r="L17" s="7"/>
      <c r="M17" s="12">
        <f t="shared" si="3"/>
        <v>0</v>
      </c>
      <c r="N17" s="7"/>
      <c r="O17" s="7"/>
      <c r="P17" s="7"/>
      <c r="Q17" s="7"/>
      <c r="R17" s="7"/>
      <c r="S17" s="12">
        <f t="shared" si="4"/>
        <v>0</v>
      </c>
      <c r="T17" s="7"/>
      <c r="U17" s="7"/>
      <c r="V17" s="7"/>
      <c r="W17" s="7"/>
      <c r="X17" s="7"/>
      <c r="Y17" s="12">
        <f t="shared" si="5"/>
        <v>0</v>
      </c>
    </row>
    <row r="18" spans="1:25" ht="21">
      <c r="A18" s="7"/>
      <c r="B18" s="7"/>
      <c r="C18" s="7"/>
      <c r="D18" s="7"/>
      <c r="E18" s="12">
        <f t="shared" si="0"/>
        <v>0</v>
      </c>
      <c r="F18" s="12">
        <f t="shared" si="1"/>
        <v>0</v>
      </c>
      <c r="G18" s="13">
        <f t="shared" si="2"/>
        <v>0</v>
      </c>
      <c r="H18" s="7"/>
      <c r="I18" s="7"/>
      <c r="J18" s="7"/>
      <c r="K18" s="7"/>
      <c r="L18" s="7"/>
      <c r="M18" s="12">
        <f t="shared" si="3"/>
        <v>0</v>
      </c>
      <c r="N18" s="7"/>
      <c r="O18" s="7"/>
      <c r="P18" s="7"/>
      <c r="Q18" s="7"/>
      <c r="R18" s="7"/>
      <c r="S18" s="12">
        <f t="shared" si="4"/>
        <v>0</v>
      </c>
      <c r="T18" s="7"/>
      <c r="U18" s="7"/>
      <c r="V18" s="7"/>
      <c r="W18" s="7"/>
      <c r="X18" s="7"/>
      <c r="Y18" s="12">
        <f t="shared" si="5"/>
        <v>0</v>
      </c>
    </row>
    <row r="19" spans="1:25" ht="21">
      <c r="A19" s="7"/>
      <c r="B19" s="7"/>
      <c r="C19" s="7"/>
      <c r="D19" s="7"/>
      <c r="E19" s="12">
        <f t="shared" si="0"/>
        <v>0</v>
      </c>
      <c r="F19" s="12">
        <f t="shared" si="1"/>
        <v>0</v>
      </c>
      <c r="G19" s="13">
        <f t="shared" si="2"/>
        <v>0</v>
      </c>
      <c r="H19" s="7"/>
      <c r="I19" s="7"/>
      <c r="J19" s="7"/>
      <c r="K19" s="7"/>
      <c r="L19" s="7"/>
      <c r="M19" s="12">
        <f t="shared" si="3"/>
        <v>0</v>
      </c>
      <c r="N19" s="7"/>
      <c r="O19" s="7"/>
      <c r="P19" s="7"/>
      <c r="Q19" s="7"/>
      <c r="R19" s="7"/>
      <c r="S19" s="12">
        <f t="shared" si="4"/>
        <v>0</v>
      </c>
      <c r="T19" s="7"/>
      <c r="U19" s="7"/>
      <c r="V19" s="7"/>
      <c r="W19" s="7"/>
      <c r="X19" s="7"/>
      <c r="Y19" s="12">
        <f t="shared" si="5"/>
        <v>0</v>
      </c>
    </row>
    <row r="20" spans="1:25" s="242" customFormat="1" ht="21">
      <c r="A20" s="399" t="s">
        <v>8</v>
      </c>
      <c r="B20" s="400"/>
      <c r="C20" s="247">
        <f aca="true" t="shared" si="6" ref="C20:Y20">SUM(C6:C19)</f>
        <v>0</v>
      </c>
      <c r="D20" s="247">
        <f t="shared" si="6"/>
        <v>0</v>
      </c>
      <c r="E20" s="247">
        <f t="shared" si="6"/>
        <v>0</v>
      </c>
      <c r="F20" s="247">
        <f t="shared" si="6"/>
        <v>0</v>
      </c>
      <c r="G20" s="247">
        <f t="shared" si="6"/>
        <v>0</v>
      </c>
      <c r="H20" s="247">
        <f t="shared" si="6"/>
        <v>0</v>
      </c>
      <c r="I20" s="247">
        <f t="shared" si="6"/>
        <v>0</v>
      </c>
      <c r="J20" s="247">
        <f t="shared" si="6"/>
        <v>0</v>
      </c>
      <c r="K20" s="247">
        <f t="shared" si="6"/>
        <v>0</v>
      </c>
      <c r="L20" s="247">
        <f t="shared" si="6"/>
        <v>0</v>
      </c>
      <c r="M20" s="247">
        <f t="shared" si="6"/>
        <v>0</v>
      </c>
      <c r="N20" s="247">
        <f t="shared" si="6"/>
        <v>0</v>
      </c>
      <c r="O20" s="247">
        <f t="shared" si="6"/>
        <v>0</v>
      </c>
      <c r="P20" s="247">
        <f t="shared" si="6"/>
        <v>0</v>
      </c>
      <c r="Q20" s="247">
        <f t="shared" si="6"/>
        <v>0</v>
      </c>
      <c r="R20" s="247">
        <f t="shared" si="6"/>
        <v>0</v>
      </c>
      <c r="S20" s="247">
        <f t="shared" si="6"/>
        <v>0</v>
      </c>
      <c r="T20" s="247">
        <f t="shared" si="6"/>
        <v>0</v>
      </c>
      <c r="U20" s="247">
        <f t="shared" si="6"/>
        <v>0</v>
      </c>
      <c r="V20" s="247">
        <f t="shared" si="6"/>
        <v>0</v>
      </c>
      <c r="W20" s="247">
        <f t="shared" si="6"/>
        <v>0</v>
      </c>
      <c r="X20" s="247">
        <f t="shared" si="6"/>
        <v>0</v>
      </c>
      <c r="Y20" s="247">
        <f t="shared" si="6"/>
        <v>0</v>
      </c>
    </row>
    <row r="22" spans="19:22" ht="23.25">
      <c r="S22" s="2"/>
      <c r="T22" s="403" t="s">
        <v>120</v>
      </c>
      <c r="U22" s="403"/>
      <c r="V22" s="403"/>
    </row>
    <row r="23" spans="19:22" ht="23.25">
      <c r="S23" s="15" t="s">
        <v>29</v>
      </c>
      <c r="T23" s="27"/>
      <c r="U23" s="27"/>
      <c r="V23" s="9"/>
    </row>
    <row r="24" spans="19:22" ht="23.25">
      <c r="S24" s="15"/>
      <c r="T24" s="14"/>
      <c r="U24" s="14"/>
      <c r="V24" s="9"/>
    </row>
    <row r="25" spans="19:22" ht="23.25">
      <c r="S25" s="15" t="s">
        <v>30</v>
      </c>
      <c r="T25" s="14"/>
      <c r="U25" s="14"/>
      <c r="V25" s="9"/>
    </row>
  </sheetData>
  <sheetProtection/>
  <mergeCells count="24">
    <mergeCell ref="L4:L5"/>
    <mergeCell ref="M4:M5"/>
    <mergeCell ref="Y4:Y5"/>
    <mergeCell ref="T22:V22"/>
    <mergeCell ref="A20:B20"/>
    <mergeCell ref="A3:A5"/>
    <mergeCell ref="S4:S5"/>
    <mergeCell ref="V4:V5"/>
    <mergeCell ref="W4:W5"/>
    <mergeCell ref="X4:X5"/>
    <mergeCell ref="T3:Y3"/>
    <mergeCell ref="G4:G5"/>
    <mergeCell ref="J4:J5"/>
    <mergeCell ref="K4:K5"/>
    <mergeCell ref="A1:Y1"/>
    <mergeCell ref="C4:D4"/>
    <mergeCell ref="E4:F4"/>
    <mergeCell ref="C3:G3"/>
    <mergeCell ref="B3:B5"/>
    <mergeCell ref="H3:M3"/>
    <mergeCell ref="N3:S3"/>
    <mergeCell ref="P4:P5"/>
    <mergeCell ref="Q4:Q5"/>
    <mergeCell ref="R4:R5"/>
  </mergeCells>
  <printOptions/>
  <pageMargins left="0.4" right="0.17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22"/>
  <sheetViews>
    <sheetView zoomScalePageLayoutView="0" workbookViewId="0" topLeftCell="A13">
      <selection activeCell="A1" sqref="A1:J1"/>
    </sheetView>
  </sheetViews>
  <sheetFormatPr defaultColWidth="9.140625" defaultRowHeight="12.75"/>
  <cols>
    <col min="1" max="1" width="6.421875" style="53" customWidth="1"/>
    <col min="2" max="2" width="10.140625" style="33" bestFit="1" customWidth="1"/>
    <col min="3" max="3" width="15.57421875" style="33" customWidth="1"/>
    <col min="4" max="4" width="19.140625" style="33" customWidth="1"/>
    <col min="5" max="5" width="14.8515625" style="150" customWidth="1"/>
    <col min="6" max="6" width="18.140625" style="150" customWidth="1"/>
    <col min="7" max="7" width="19.28125" style="150" customWidth="1"/>
    <col min="8" max="8" width="18.28125" style="150" customWidth="1"/>
    <col min="9" max="9" width="16.00390625" style="150" customWidth="1"/>
    <col min="10" max="10" width="16.00390625" style="33" customWidth="1"/>
    <col min="11" max="16384" width="9.140625" style="33" customWidth="1"/>
  </cols>
  <sheetData>
    <row r="1" spans="1:10" s="190" customFormat="1" ht="26.25">
      <c r="A1" s="314" t="s">
        <v>320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190" customFormat="1" ht="26.25">
      <c r="A2" s="314" t="s">
        <v>301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9" s="186" customFormat="1" ht="23.25">
      <c r="A3" s="192"/>
      <c r="E3" s="191"/>
      <c r="F3" s="191"/>
      <c r="G3" s="191"/>
      <c r="H3" s="191"/>
      <c r="I3" s="191"/>
    </row>
    <row r="4" spans="1:10" s="186" customFormat="1" ht="23.25">
      <c r="A4" s="292" t="s">
        <v>0</v>
      </c>
      <c r="B4" s="316" t="s">
        <v>32</v>
      </c>
      <c r="C4" s="318" t="s">
        <v>33</v>
      </c>
      <c r="D4" s="320" t="s">
        <v>34</v>
      </c>
      <c r="E4" s="193" t="s">
        <v>268</v>
      </c>
      <c r="F4" s="193" t="s">
        <v>269</v>
      </c>
      <c r="G4" s="194" t="s">
        <v>270</v>
      </c>
      <c r="H4" s="193" t="s">
        <v>271</v>
      </c>
      <c r="I4" s="193" t="s">
        <v>72</v>
      </c>
      <c r="J4" s="193" t="s">
        <v>72</v>
      </c>
    </row>
    <row r="5" spans="1:10" s="186" customFormat="1" ht="23.25">
      <c r="A5" s="315"/>
      <c r="B5" s="317"/>
      <c r="C5" s="319"/>
      <c r="D5" s="321"/>
      <c r="E5" s="195" t="s">
        <v>248</v>
      </c>
      <c r="F5" s="196" t="s">
        <v>272</v>
      </c>
      <c r="G5" s="197" t="s">
        <v>273</v>
      </c>
      <c r="H5" s="195" t="s">
        <v>274</v>
      </c>
      <c r="I5" s="195" t="s">
        <v>248</v>
      </c>
      <c r="J5" s="195" t="s">
        <v>259</v>
      </c>
    </row>
    <row r="6" spans="1:10" ht="24">
      <c r="A6" s="151">
        <v>1</v>
      </c>
      <c r="B6" s="152"/>
      <c r="C6" s="153"/>
      <c r="D6" s="154"/>
      <c r="E6" s="155"/>
      <c r="F6" s="155"/>
      <c r="G6" s="155"/>
      <c r="H6" s="155"/>
      <c r="I6" s="156">
        <f>+E6+F6+G6+H6</f>
        <v>0</v>
      </c>
      <c r="J6" s="155">
        <f>I6*12</f>
        <v>0</v>
      </c>
    </row>
    <row r="7" spans="1:10" ht="24">
      <c r="A7" s="157">
        <f>+A6+1</f>
        <v>2</v>
      </c>
      <c r="B7" s="158"/>
      <c r="C7" s="159"/>
      <c r="D7" s="160"/>
      <c r="E7" s="161"/>
      <c r="F7" s="161"/>
      <c r="G7" s="161"/>
      <c r="H7" s="161"/>
      <c r="I7" s="161">
        <f aca="true" t="shared" si="0" ref="I7:I16">+E7+F7+G7+H7</f>
        <v>0</v>
      </c>
      <c r="J7" s="161">
        <f aca="true" t="shared" si="1" ref="J7:J15">I7*12</f>
        <v>0</v>
      </c>
    </row>
    <row r="8" spans="1:10" ht="24">
      <c r="A8" s="157">
        <f aca="true" t="shared" si="2" ref="A8:A15">+A7+1</f>
        <v>3</v>
      </c>
      <c r="B8" s="158"/>
      <c r="C8" s="159"/>
      <c r="D8" s="160"/>
      <c r="E8" s="161"/>
      <c r="F8" s="161"/>
      <c r="G8" s="161"/>
      <c r="H8" s="161"/>
      <c r="I8" s="161">
        <f t="shared" si="0"/>
        <v>0</v>
      </c>
      <c r="J8" s="161">
        <f t="shared" si="1"/>
        <v>0</v>
      </c>
    </row>
    <row r="9" spans="1:10" ht="24">
      <c r="A9" s="157">
        <f t="shared" si="2"/>
        <v>4</v>
      </c>
      <c r="B9" s="158"/>
      <c r="C9" s="159"/>
      <c r="D9" s="160"/>
      <c r="E9" s="161"/>
      <c r="F9" s="161"/>
      <c r="G9" s="161"/>
      <c r="H9" s="161"/>
      <c r="I9" s="161">
        <f t="shared" si="0"/>
        <v>0</v>
      </c>
      <c r="J9" s="161">
        <f t="shared" si="1"/>
        <v>0</v>
      </c>
    </row>
    <row r="10" spans="1:10" ht="24">
      <c r="A10" s="157">
        <f t="shared" si="2"/>
        <v>5</v>
      </c>
      <c r="B10" s="158"/>
      <c r="C10" s="159"/>
      <c r="D10" s="160"/>
      <c r="E10" s="161"/>
      <c r="F10" s="161"/>
      <c r="G10" s="161"/>
      <c r="H10" s="161"/>
      <c r="I10" s="161">
        <f t="shared" si="0"/>
        <v>0</v>
      </c>
      <c r="J10" s="161">
        <f t="shared" si="1"/>
        <v>0</v>
      </c>
    </row>
    <row r="11" spans="1:10" ht="24">
      <c r="A11" s="157">
        <f t="shared" si="2"/>
        <v>6</v>
      </c>
      <c r="B11" s="158"/>
      <c r="C11" s="159"/>
      <c r="D11" s="160"/>
      <c r="E11" s="161"/>
      <c r="F11" s="161"/>
      <c r="G11" s="161"/>
      <c r="H11" s="161"/>
      <c r="I11" s="161">
        <f t="shared" si="0"/>
        <v>0</v>
      </c>
      <c r="J11" s="161">
        <f t="shared" si="1"/>
        <v>0</v>
      </c>
    </row>
    <row r="12" spans="1:10" ht="24">
      <c r="A12" s="157">
        <f t="shared" si="2"/>
        <v>7</v>
      </c>
      <c r="B12" s="158"/>
      <c r="C12" s="159"/>
      <c r="D12" s="160"/>
      <c r="E12" s="161"/>
      <c r="F12" s="161"/>
      <c r="G12" s="161"/>
      <c r="H12" s="161"/>
      <c r="I12" s="161">
        <f t="shared" si="0"/>
        <v>0</v>
      </c>
      <c r="J12" s="161">
        <f t="shared" si="1"/>
        <v>0</v>
      </c>
    </row>
    <row r="13" spans="1:10" ht="24">
      <c r="A13" s="157">
        <f t="shared" si="2"/>
        <v>8</v>
      </c>
      <c r="B13" s="158"/>
      <c r="C13" s="159"/>
      <c r="D13" s="160"/>
      <c r="E13" s="161"/>
      <c r="F13" s="161"/>
      <c r="G13" s="161"/>
      <c r="H13" s="161"/>
      <c r="I13" s="161">
        <f t="shared" si="0"/>
        <v>0</v>
      </c>
      <c r="J13" s="161">
        <f t="shared" si="1"/>
        <v>0</v>
      </c>
    </row>
    <row r="14" spans="1:10" ht="24">
      <c r="A14" s="157">
        <f t="shared" si="2"/>
        <v>9</v>
      </c>
      <c r="B14" s="158"/>
      <c r="C14" s="159"/>
      <c r="D14" s="160"/>
      <c r="E14" s="161"/>
      <c r="F14" s="161"/>
      <c r="G14" s="161"/>
      <c r="H14" s="161"/>
      <c r="I14" s="161">
        <f t="shared" si="0"/>
        <v>0</v>
      </c>
      <c r="J14" s="161">
        <f t="shared" si="1"/>
        <v>0</v>
      </c>
    </row>
    <row r="15" spans="1:10" ht="24">
      <c r="A15" s="157">
        <f t="shared" si="2"/>
        <v>10</v>
      </c>
      <c r="B15" s="158"/>
      <c r="C15" s="159"/>
      <c r="D15" s="160"/>
      <c r="E15" s="161"/>
      <c r="F15" s="161"/>
      <c r="G15" s="161"/>
      <c r="H15" s="161"/>
      <c r="I15" s="162">
        <f t="shared" si="0"/>
        <v>0</v>
      </c>
      <c r="J15" s="161">
        <f t="shared" si="1"/>
        <v>0</v>
      </c>
    </row>
    <row r="16" spans="1:10" ht="24.75" thickBot="1">
      <c r="A16" s="119"/>
      <c r="B16" s="163"/>
      <c r="C16" s="149" t="s">
        <v>72</v>
      </c>
      <c r="D16" s="164"/>
      <c r="E16" s="165">
        <f>SUM(E6:E15)</f>
        <v>0</v>
      </c>
      <c r="F16" s="165">
        <f>SUM(F6:F15)</f>
        <v>0</v>
      </c>
      <c r="G16" s="165">
        <f>SUM(G6:G15)</f>
        <v>0</v>
      </c>
      <c r="H16" s="165">
        <f>SUM(H6:H15)</f>
        <v>0</v>
      </c>
      <c r="I16" s="165">
        <f t="shared" si="0"/>
        <v>0</v>
      </c>
      <c r="J16" s="165">
        <f>SUM(F16:I16)</f>
        <v>0</v>
      </c>
    </row>
    <row r="17" spans="1:10" ht="24.75" thickTop="1">
      <c r="A17" s="166"/>
      <c r="E17" s="167"/>
      <c r="F17" s="167"/>
      <c r="G17" s="167"/>
      <c r="H17" s="167" t="s">
        <v>28</v>
      </c>
      <c r="I17" s="167"/>
      <c r="J17" s="167"/>
    </row>
    <row r="18" spans="2:10" ht="17.25" customHeight="1">
      <c r="B18" s="168"/>
      <c r="E18" s="167"/>
      <c r="F18" s="167"/>
      <c r="G18" s="167"/>
      <c r="H18" s="167"/>
      <c r="I18" s="167"/>
      <c r="J18" s="167"/>
    </row>
    <row r="19" spans="2:10" ht="24">
      <c r="B19" s="168"/>
      <c r="E19" s="167"/>
      <c r="F19" s="167"/>
      <c r="G19" s="167" t="s">
        <v>275</v>
      </c>
      <c r="H19" s="167"/>
      <c r="I19" s="167"/>
      <c r="J19" s="167"/>
    </row>
    <row r="20" spans="2:10" ht="24">
      <c r="B20" s="168"/>
      <c r="E20" s="167"/>
      <c r="F20" s="167"/>
      <c r="G20" s="167"/>
      <c r="H20" s="167" t="s">
        <v>276</v>
      </c>
      <c r="I20" s="167"/>
      <c r="J20" s="167"/>
    </row>
    <row r="21" spans="2:10" ht="24">
      <c r="B21" s="168"/>
      <c r="E21" s="167"/>
      <c r="F21" s="167"/>
      <c r="G21" s="167"/>
      <c r="H21" s="167" t="s">
        <v>276</v>
      </c>
      <c r="I21" s="167"/>
      <c r="J21" s="167"/>
    </row>
    <row r="22" spans="5:10" ht="24">
      <c r="E22" s="167"/>
      <c r="F22" s="167"/>
      <c r="G22" s="167"/>
      <c r="H22" s="167"/>
      <c r="I22" s="167"/>
      <c r="J22" s="167"/>
    </row>
  </sheetData>
  <sheetProtection/>
  <mergeCells count="6">
    <mergeCell ref="A1:J1"/>
    <mergeCell ref="A4:A5"/>
    <mergeCell ref="B4:B5"/>
    <mergeCell ref="C4:C5"/>
    <mergeCell ref="D4:D5"/>
    <mergeCell ref="A2:J2"/>
  </mergeCells>
  <printOptions/>
  <pageMargins left="0.39" right="0.21" top="0.65" bottom="0.4" header="0.5" footer="0.28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H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33" customWidth="1"/>
    <col min="2" max="2" width="12.00390625" style="33" customWidth="1"/>
    <col min="3" max="3" width="14.8515625" style="33" customWidth="1"/>
    <col min="4" max="4" width="18.57421875" style="33" customWidth="1"/>
    <col min="5" max="5" width="14.7109375" style="33" customWidth="1"/>
    <col min="6" max="6" width="16.00390625" style="33" customWidth="1"/>
    <col min="7" max="7" width="17.57421875" style="23" customWidth="1"/>
    <col min="8" max="8" width="18.421875" style="33" customWidth="1"/>
    <col min="9" max="16384" width="9.140625" style="33" customWidth="1"/>
  </cols>
  <sheetData>
    <row r="1" spans="1:8" ht="24">
      <c r="A1" s="289" t="s">
        <v>321</v>
      </c>
      <c r="B1" s="289"/>
      <c r="C1" s="289"/>
      <c r="D1" s="289"/>
      <c r="E1" s="289"/>
      <c r="F1" s="289"/>
      <c r="G1" s="289"/>
      <c r="H1" s="289"/>
    </row>
    <row r="2" spans="1:8" ht="24">
      <c r="A2" s="327" t="s">
        <v>281</v>
      </c>
      <c r="B2" s="327"/>
      <c r="C2" s="327"/>
      <c r="D2" s="327"/>
      <c r="E2" s="327"/>
      <c r="F2" s="327"/>
      <c r="G2" s="327"/>
      <c r="H2" s="327"/>
    </row>
    <row r="3" spans="1:7" s="51" customFormat="1" ht="23.25">
      <c r="A3" s="51" t="s">
        <v>126</v>
      </c>
      <c r="B3" s="106"/>
      <c r="C3" s="36"/>
      <c r="D3" s="36"/>
      <c r="E3" s="36"/>
      <c r="F3" s="36"/>
      <c r="G3" s="148"/>
    </row>
    <row r="5" spans="1:8" s="38" customFormat="1" ht="24">
      <c r="A5" s="292" t="s">
        <v>0</v>
      </c>
      <c r="B5" s="329" t="s">
        <v>32</v>
      </c>
      <c r="C5" s="331" t="s">
        <v>33</v>
      </c>
      <c r="D5" s="333" t="s">
        <v>34</v>
      </c>
      <c r="E5" s="292" t="s">
        <v>127</v>
      </c>
      <c r="F5" s="198" t="s">
        <v>31</v>
      </c>
      <c r="G5" s="324" t="s">
        <v>9</v>
      </c>
      <c r="H5" s="325" t="s">
        <v>3</v>
      </c>
    </row>
    <row r="6" spans="1:8" ht="24">
      <c r="A6" s="326"/>
      <c r="B6" s="330"/>
      <c r="C6" s="332"/>
      <c r="D6" s="334"/>
      <c r="E6" s="328"/>
      <c r="F6" s="200" t="s">
        <v>6</v>
      </c>
      <c r="G6" s="324"/>
      <c r="H6" s="325"/>
    </row>
    <row r="7" spans="1:8" s="64" customFormat="1" ht="23.25">
      <c r="A7" s="65"/>
      <c r="B7" s="66" t="s">
        <v>118</v>
      </c>
      <c r="C7" s="67" t="s">
        <v>132</v>
      </c>
      <c r="D7" s="68" t="s">
        <v>133</v>
      </c>
      <c r="E7" s="71" t="s">
        <v>134</v>
      </c>
      <c r="F7" s="69">
        <v>2400</v>
      </c>
      <c r="G7" s="70">
        <f>+F7*12</f>
        <v>28800</v>
      </c>
      <c r="H7" s="63" t="s">
        <v>131</v>
      </c>
    </row>
    <row r="8" spans="1:8" s="32" customFormat="1" ht="24">
      <c r="A8" s="41">
        <v>1</v>
      </c>
      <c r="B8" s="56"/>
      <c r="C8" s="57"/>
      <c r="D8" s="58"/>
      <c r="E8" s="58"/>
      <c r="F8" s="59"/>
      <c r="G8" s="70">
        <f aca="true" t="shared" si="0" ref="G8:G26">+F8*12</f>
        <v>0</v>
      </c>
      <c r="H8" s="60"/>
    </row>
    <row r="9" spans="1:8" ht="24">
      <c r="A9" s="41">
        <v>2</v>
      </c>
      <c r="B9" s="56"/>
      <c r="C9" s="57"/>
      <c r="D9" s="58"/>
      <c r="E9" s="58"/>
      <c r="F9" s="59"/>
      <c r="G9" s="70">
        <f t="shared" si="0"/>
        <v>0</v>
      </c>
      <c r="H9" s="45"/>
    </row>
    <row r="10" spans="1:8" ht="24">
      <c r="A10" s="41">
        <v>3</v>
      </c>
      <c r="B10" s="56"/>
      <c r="C10" s="57"/>
      <c r="D10" s="58"/>
      <c r="E10" s="58"/>
      <c r="F10" s="59"/>
      <c r="G10" s="70">
        <f t="shared" si="0"/>
        <v>0</v>
      </c>
      <c r="H10" s="45"/>
    </row>
    <row r="11" spans="1:8" ht="24">
      <c r="A11" s="41">
        <v>4</v>
      </c>
      <c r="B11" s="56"/>
      <c r="C11" s="57"/>
      <c r="D11" s="58"/>
      <c r="E11" s="58"/>
      <c r="F11" s="59"/>
      <c r="G11" s="70">
        <f t="shared" si="0"/>
        <v>0</v>
      </c>
      <c r="H11" s="45"/>
    </row>
    <row r="12" spans="1:8" ht="24">
      <c r="A12" s="41">
        <v>5</v>
      </c>
      <c r="B12" s="56"/>
      <c r="C12" s="57"/>
      <c r="D12" s="58"/>
      <c r="E12" s="58"/>
      <c r="F12" s="59"/>
      <c r="G12" s="70">
        <f t="shared" si="0"/>
        <v>0</v>
      </c>
      <c r="H12" s="45"/>
    </row>
    <row r="13" spans="1:8" ht="24">
      <c r="A13" s="41">
        <v>6</v>
      </c>
      <c r="B13" s="56"/>
      <c r="C13" s="57"/>
      <c r="D13" s="58"/>
      <c r="E13" s="58"/>
      <c r="F13" s="59"/>
      <c r="G13" s="70">
        <f t="shared" si="0"/>
        <v>0</v>
      </c>
      <c r="H13" s="45"/>
    </row>
    <row r="14" spans="1:8" ht="24">
      <c r="A14" s="41">
        <v>7</v>
      </c>
      <c r="B14" s="56"/>
      <c r="C14" s="57"/>
      <c r="D14" s="58"/>
      <c r="E14" s="58"/>
      <c r="F14" s="59"/>
      <c r="G14" s="70">
        <f t="shared" si="0"/>
        <v>0</v>
      </c>
      <c r="H14" s="45"/>
    </row>
    <row r="15" spans="1:8" ht="24">
      <c r="A15" s="41">
        <v>8</v>
      </c>
      <c r="B15" s="56"/>
      <c r="C15" s="57"/>
      <c r="D15" s="58"/>
      <c r="E15" s="58"/>
      <c r="F15" s="59"/>
      <c r="G15" s="70">
        <f t="shared" si="0"/>
        <v>0</v>
      </c>
      <c r="H15" s="45"/>
    </row>
    <row r="16" spans="1:8" ht="24">
      <c r="A16" s="41">
        <v>9</v>
      </c>
      <c r="B16" s="56"/>
      <c r="C16" s="57"/>
      <c r="D16" s="58"/>
      <c r="E16" s="58"/>
      <c r="F16" s="59"/>
      <c r="G16" s="70">
        <f t="shared" si="0"/>
        <v>0</v>
      </c>
      <c r="H16" s="45"/>
    </row>
    <row r="17" spans="1:8" ht="24">
      <c r="A17" s="41">
        <v>10</v>
      </c>
      <c r="B17" s="56"/>
      <c r="C17" s="57"/>
      <c r="D17" s="58"/>
      <c r="E17" s="58"/>
      <c r="F17" s="59"/>
      <c r="G17" s="70">
        <f t="shared" si="0"/>
        <v>0</v>
      </c>
      <c r="H17" s="45"/>
    </row>
    <row r="18" spans="1:8" ht="24">
      <c r="A18" s="41">
        <v>11</v>
      </c>
      <c r="B18" s="56"/>
      <c r="C18" s="57"/>
      <c r="D18" s="58"/>
      <c r="E18" s="58"/>
      <c r="F18" s="59"/>
      <c r="G18" s="70">
        <f t="shared" si="0"/>
        <v>0</v>
      </c>
      <c r="H18" s="45"/>
    </row>
    <row r="19" spans="1:8" ht="24">
      <c r="A19" s="41">
        <v>12</v>
      </c>
      <c r="B19" s="56"/>
      <c r="C19" s="57"/>
      <c r="D19" s="58"/>
      <c r="E19" s="58"/>
      <c r="F19" s="59"/>
      <c r="G19" s="70">
        <f t="shared" si="0"/>
        <v>0</v>
      </c>
      <c r="H19" s="45"/>
    </row>
    <row r="20" spans="1:8" ht="24">
      <c r="A20" s="41">
        <v>13</v>
      </c>
      <c r="B20" s="56"/>
      <c r="C20" s="57"/>
      <c r="D20" s="58"/>
      <c r="E20" s="58"/>
      <c r="F20" s="59"/>
      <c r="G20" s="70">
        <f t="shared" si="0"/>
        <v>0</v>
      </c>
      <c r="H20" s="45"/>
    </row>
    <row r="21" spans="1:8" ht="24">
      <c r="A21" s="41">
        <v>14</v>
      </c>
      <c r="B21" s="56"/>
      <c r="C21" s="57"/>
      <c r="D21" s="58"/>
      <c r="E21" s="58"/>
      <c r="F21" s="59"/>
      <c r="G21" s="70">
        <f t="shared" si="0"/>
        <v>0</v>
      </c>
      <c r="H21" s="45"/>
    </row>
    <row r="22" spans="1:8" ht="24">
      <c r="A22" s="41">
        <v>15</v>
      </c>
      <c r="B22" s="56"/>
      <c r="C22" s="57"/>
      <c r="D22" s="58"/>
      <c r="E22" s="58"/>
      <c r="F22" s="59"/>
      <c r="G22" s="70">
        <f t="shared" si="0"/>
        <v>0</v>
      </c>
      <c r="H22" s="45"/>
    </row>
    <row r="23" spans="1:8" ht="24">
      <c r="A23" s="41">
        <v>16</v>
      </c>
      <c r="B23" s="56"/>
      <c r="C23" s="57"/>
      <c r="D23" s="58"/>
      <c r="E23" s="58"/>
      <c r="F23" s="59"/>
      <c r="G23" s="70">
        <f t="shared" si="0"/>
        <v>0</v>
      </c>
      <c r="H23" s="45"/>
    </row>
    <row r="24" spans="1:8" ht="24">
      <c r="A24" s="41">
        <v>17</v>
      </c>
      <c r="B24" s="56"/>
      <c r="C24" s="57"/>
      <c r="D24" s="58"/>
      <c r="E24" s="58"/>
      <c r="F24" s="59"/>
      <c r="G24" s="70">
        <f t="shared" si="0"/>
        <v>0</v>
      </c>
      <c r="H24" s="45"/>
    </row>
    <row r="25" spans="1:8" ht="24">
      <c r="A25" s="41">
        <v>18</v>
      </c>
      <c r="B25" s="56"/>
      <c r="C25" s="57"/>
      <c r="D25" s="58"/>
      <c r="E25" s="58"/>
      <c r="F25" s="59"/>
      <c r="G25" s="70">
        <f t="shared" si="0"/>
        <v>0</v>
      </c>
      <c r="H25" s="45"/>
    </row>
    <row r="26" spans="1:8" ht="24">
      <c r="A26" s="41">
        <v>19</v>
      </c>
      <c r="B26" s="56"/>
      <c r="C26" s="57"/>
      <c r="D26" s="58"/>
      <c r="E26" s="58"/>
      <c r="F26" s="59"/>
      <c r="G26" s="70">
        <f t="shared" si="0"/>
        <v>0</v>
      </c>
      <c r="H26" s="45"/>
    </row>
    <row r="27" spans="1:8" ht="24">
      <c r="A27" s="45"/>
      <c r="B27" s="56"/>
      <c r="C27" s="57"/>
      <c r="D27" s="58"/>
      <c r="E27" s="58"/>
      <c r="F27" s="47" t="s">
        <v>128</v>
      </c>
      <c r="G27" s="49">
        <f>SUM(G8:G26)</f>
        <v>0</v>
      </c>
      <c r="H27" s="45"/>
    </row>
    <row r="29" spans="6:8" ht="24">
      <c r="F29" s="53"/>
      <c r="G29" s="322" t="s">
        <v>28</v>
      </c>
      <c r="H29" s="322"/>
    </row>
    <row r="30" spans="6:8" ht="24">
      <c r="F30" s="61" t="s">
        <v>29</v>
      </c>
      <c r="G30" s="323"/>
      <c r="H30" s="323"/>
    </row>
    <row r="31" spans="6:8" ht="24">
      <c r="F31" s="61"/>
      <c r="G31" s="322"/>
      <c r="H31" s="322"/>
    </row>
    <row r="32" spans="6:8" ht="24">
      <c r="F32" s="61" t="s">
        <v>30</v>
      </c>
      <c r="G32" s="322"/>
      <c r="H32" s="322"/>
    </row>
  </sheetData>
  <sheetProtection/>
  <mergeCells count="13">
    <mergeCell ref="A1:H1"/>
    <mergeCell ref="A5:A6"/>
    <mergeCell ref="A2:H2"/>
    <mergeCell ref="E5:E6"/>
    <mergeCell ref="B5:B6"/>
    <mergeCell ref="C5:C6"/>
    <mergeCell ref="D5:D6"/>
    <mergeCell ref="G29:H29"/>
    <mergeCell ref="G30:H30"/>
    <mergeCell ref="G31:H31"/>
    <mergeCell ref="G32:H32"/>
    <mergeCell ref="G5:G6"/>
    <mergeCell ref="H5:H6"/>
  </mergeCells>
  <printOptions/>
  <pageMargins left="0.2755905511811024" right="0.15748031496062992" top="0.7874015748031497" bottom="0.787401574803149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34"/>
  <sheetViews>
    <sheetView zoomScalePageLayoutView="0" workbookViewId="0" topLeftCell="A28">
      <selection activeCell="A1" sqref="A1:H1"/>
    </sheetView>
  </sheetViews>
  <sheetFormatPr defaultColWidth="9.140625" defaultRowHeight="12.75"/>
  <cols>
    <col min="1" max="1" width="7.00390625" style="33" customWidth="1"/>
    <col min="2" max="2" width="12.421875" style="33" customWidth="1"/>
    <col min="3" max="3" width="16.00390625" style="33" customWidth="1"/>
    <col min="4" max="4" width="18.140625" style="33" customWidth="1"/>
    <col min="5" max="5" width="14.00390625" style="33" customWidth="1"/>
    <col min="6" max="6" width="16.00390625" style="33" customWidth="1"/>
    <col min="7" max="7" width="15.28125" style="23" customWidth="1"/>
    <col min="8" max="8" width="14.421875" style="33" customWidth="1"/>
    <col min="9" max="16384" width="9.140625" style="33" customWidth="1"/>
  </cols>
  <sheetData>
    <row r="1" spans="1:8" ht="24">
      <c r="A1" s="289" t="s">
        <v>321</v>
      </c>
      <c r="B1" s="289"/>
      <c r="C1" s="289"/>
      <c r="D1" s="289"/>
      <c r="E1" s="289"/>
      <c r="F1" s="289"/>
      <c r="G1" s="289"/>
      <c r="H1" s="289"/>
    </row>
    <row r="2" spans="1:8" ht="24">
      <c r="A2" s="327" t="s">
        <v>281</v>
      </c>
      <c r="B2" s="327"/>
      <c r="C2" s="327"/>
      <c r="D2" s="327"/>
      <c r="E2" s="327"/>
      <c r="F2" s="327"/>
      <c r="G2" s="327"/>
      <c r="H2" s="327"/>
    </row>
    <row r="3" spans="1:8" s="51" customFormat="1" ht="23.25">
      <c r="A3" s="106" t="s">
        <v>130</v>
      </c>
      <c r="B3" s="106"/>
      <c r="C3" s="36"/>
      <c r="D3" s="36"/>
      <c r="E3" s="36"/>
      <c r="F3" s="36"/>
      <c r="G3" s="148"/>
      <c r="H3" s="36"/>
    </row>
    <row r="4" spans="10:16" ht="24">
      <c r="J4" s="335"/>
      <c r="K4" s="335"/>
      <c r="L4" s="335"/>
      <c r="M4" s="335"/>
      <c r="N4" s="335"/>
      <c r="O4" s="335"/>
      <c r="P4" s="335"/>
    </row>
    <row r="5" spans="1:8" s="38" customFormat="1" ht="24">
      <c r="A5" s="336" t="s">
        <v>0</v>
      </c>
      <c r="B5" s="338" t="s">
        <v>32</v>
      </c>
      <c r="C5" s="340" t="s">
        <v>33</v>
      </c>
      <c r="D5" s="342" t="s">
        <v>34</v>
      </c>
      <c r="E5" s="336" t="s">
        <v>127</v>
      </c>
      <c r="F5" s="201" t="s">
        <v>31</v>
      </c>
      <c r="G5" s="344" t="s">
        <v>9</v>
      </c>
      <c r="H5" s="345" t="s">
        <v>3</v>
      </c>
    </row>
    <row r="6" spans="1:8" ht="24">
      <c r="A6" s="337"/>
      <c r="B6" s="339"/>
      <c r="C6" s="341"/>
      <c r="D6" s="343"/>
      <c r="E6" s="346"/>
      <c r="F6" s="188" t="s">
        <v>6</v>
      </c>
      <c r="G6" s="344"/>
      <c r="H6" s="345"/>
    </row>
    <row r="7" spans="1:8" s="64" customFormat="1" ht="23.25">
      <c r="A7" s="65"/>
      <c r="B7" s="66" t="s">
        <v>118</v>
      </c>
      <c r="C7" s="67" t="s">
        <v>132</v>
      </c>
      <c r="D7" s="68" t="s">
        <v>133</v>
      </c>
      <c r="E7" s="71" t="s">
        <v>134</v>
      </c>
      <c r="F7" s="69">
        <v>2400</v>
      </c>
      <c r="G7" s="70">
        <f>+F7*12</f>
        <v>28800</v>
      </c>
      <c r="H7" s="63" t="s">
        <v>131</v>
      </c>
    </row>
    <row r="8" spans="1:8" s="32" customFormat="1" ht="24">
      <c r="A8" s="41">
        <v>1</v>
      </c>
      <c r="B8" s="56"/>
      <c r="C8" s="57"/>
      <c r="D8" s="58"/>
      <c r="E8" s="72"/>
      <c r="F8" s="59"/>
      <c r="G8" s="70">
        <f aca="true" t="shared" si="0" ref="G8:G28">+F8*12</f>
        <v>0</v>
      </c>
      <c r="H8" s="60"/>
    </row>
    <row r="9" spans="1:8" ht="24">
      <c r="A9" s="41">
        <v>2</v>
      </c>
      <c r="B9" s="56"/>
      <c r="C9" s="57"/>
      <c r="D9" s="58"/>
      <c r="E9" s="72"/>
      <c r="F9" s="59"/>
      <c r="G9" s="70">
        <f t="shared" si="0"/>
        <v>0</v>
      </c>
      <c r="H9" s="45"/>
    </row>
    <row r="10" spans="1:8" ht="24">
      <c r="A10" s="41">
        <v>3</v>
      </c>
      <c r="B10" s="56"/>
      <c r="C10" s="57"/>
      <c r="D10" s="58"/>
      <c r="E10" s="72"/>
      <c r="F10" s="59"/>
      <c r="G10" s="70">
        <f t="shared" si="0"/>
        <v>0</v>
      </c>
      <c r="H10" s="45"/>
    </row>
    <row r="11" spans="1:8" ht="24">
      <c r="A11" s="41">
        <v>4</v>
      </c>
      <c r="B11" s="56"/>
      <c r="C11" s="57"/>
      <c r="D11" s="58"/>
      <c r="E11" s="72"/>
      <c r="F11" s="59"/>
      <c r="G11" s="70">
        <f t="shared" si="0"/>
        <v>0</v>
      </c>
      <c r="H11" s="45"/>
    </row>
    <row r="12" spans="1:8" ht="24">
      <c r="A12" s="41">
        <v>5</v>
      </c>
      <c r="B12" s="56"/>
      <c r="C12" s="57"/>
      <c r="D12" s="58"/>
      <c r="E12" s="72"/>
      <c r="F12" s="59"/>
      <c r="G12" s="70">
        <f t="shared" si="0"/>
        <v>0</v>
      </c>
      <c r="H12" s="45"/>
    </row>
    <row r="13" spans="1:8" ht="24">
      <c r="A13" s="41">
        <v>6</v>
      </c>
      <c r="B13" s="56"/>
      <c r="C13" s="57"/>
      <c r="D13" s="58"/>
      <c r="E13" s="72"/>
      <c r="F13" s="59"/>
      <c r="G13" s="70">
        <f t="shared" si="0"/>
        <v>0</v>
      </c>
      <c r="H13" s="45"/>
    </row>
    <row r="14" spans="1:8" ht="24">
      <c r="A14" s="41">
        <v>7</v>
      </c>
      <c r="B14" s="56"/>
      <c r="C14" s="57"/>
      <c r="D14" s="58"/>
      <c r="E14" s="72"/>
      <c r="F14" s="59"/>
      <c r="G14" s="70">
        <f t="shared" si="0"/>
        <v>0</v>
      </c>
      <c r="H14" s="45"/>
    </row>
    <row r="15" spans="1:8" ht="24">
      <c r="A15" s="41">
        <v>8</v>
      </c>
      <c r="B15" s="56"/>
      <c r="C15" s="57"/>
      <c r="D15" s="58"/>
      <c r="E15" s="72"/>
      <c r="F15" s="59"/>
      <c r="G15" s="70">
        <f t="shared" si="0"/>
        <v>0</v>
      </c>
      <c r="H15" s="45"/>
    </row>
    <row r="16" spans="1:8" ht="24">
      <c r="A16" s="41">
        <v>9</v>
      </c>
      <c r="B16" s="56"/>
      <c r="C16" s="57"/>
      <c r="D16" s="58"/>
      <c r="E16" s="72"/>
      <c r="F16" s="59"/>
      <c r="G16" s="70">
        <f t="shared" si="0"/>
        <v>0</v>
      </c>
      <c r="H16" s="45"/>
    </row>
    <row r="17" spans="1:8" ht="24">
      <c r="A17" s="41">
        <v>10</v>
      </c>
      <c r="B17" s="56"/>
      <c r="C17" s="57"/>
      <c r="D17" s="58"/>
      <c r="E17" s="72"/>
      <c r="F17" s="59"/>
      <c r="G17" s="70">
        <f t="shared" si="0"/>
        <v>0</v>
      </c>
      <c r="H17" s="45"/>
    </row>
    <row r="18" spans="1:8" ht="24">
      <c r="A18" s="41">
        <v>11</v>
      </c>
      <c r="B18" s="56"/>
      <c r="C18" s="57"/>
      <c r="D18" s="58"/>
      <c r="E18" s="72"/>
      <c r="F18" s="59"/>
      <c r="G18" s="70">
        <f t="shared" si="0"/>
        <v>0</v>
      </c>
      <c r="H18" s="45"/>
    </row>
    <row r="19" spans="1:8" ht="24">
      <c r="A19" s="41">
        <v>12</v>
      </c>
      <c r="B19" s="56"/>
      <c r="C19" s="57"/>
      <c r="D19" s="58"/>
      <c r="E19" s="72"/>
      <c r="F19" s="59"/>
      <c r="G19" s="70">
        <f t="shared" si="0"/>
        <v>0</v>
      </c>
      <c r="H19" s="45"/>
    </row>
    <row r="20" spans="1:8" ht="24">
      <c r="A20" s="41">
        <v>13</v>
      </c>
      <c r="B20" s="56"/>
      <c r="C20" s="57"/>
      <c r="D20" s="58"/>
      <c r="E20" s="72"/>
      <c r="F20" s="59"/>
      <c r="G20" s="70">
        <f t="shared" si="0"/>
        <v>0</v>
      </c>
      <c r="H20" s="45"/>
    </row>
    <row r="21" spans="1:8" ht="24">
      <c r="A21" s="41">
        <v>14</v>
      </c>
      <c r="B21" s="56"/>
      <c r="C21" s="57"/>
      <c r="D21" s="58"/>
      <c r="E21" s="72"/>
      <c r="F21" s="59"/>
      <c r="G21" s="70">
        <f t="shared" si="0"/>
        <v>0</v>
      </c>
      <c r="H21" s="45"/>
    </row>
    <row r="22" spans="1:8" ht="24">
      <c r="A22" s="41">
        <v>15</v>
      </c>
      <c r="B22" s="56"/>
      <c r="C22" s="57"/>
      <c r="D22" s="58"/>
      <c r="E22" s="72"/>
      <c r="F22" s="59"/>
      <c r="G22" s="70">
        <f t="shared" si="0"/>
        <v>0</v>
      </c>
      <c r="H22" s="45"/>
    </row>
    <row r="23" spans="1:8" ht="24">
      <c r="A23" s="41">
        <v>16</v>
      </c>
      <c r="B23" s="56"/>
      <c r="C23" s="57"/>
      <c r="D23" s="58"/>
      <c r="E23" s="72"/>
      <c r="F23" s="59"/>
      <c r="G23" s="70">
        <f t="shared" si="0"/>
        <v>0</v>
      </c>
      <c r="H23" s="45"/>
    </row>
    <row r="24" spans="1:8" ht="24">
      <c r="A24" s="41">
        <v>17</v>
      </c>
      <c r="B24" s="56"/>
      <c r="C24" s="57"/>
      <c r="D24" s="58"/>
      <c r="E24" s="72"/>
      <c r="F24" s="59"/>
      <c r="G24" s="70">
        <f t="shared" si="0"/>
        <v>0</v>
      </c>
      <c r="H24" s="45"/>
    </row>
    <row r="25" spans="1:8" ht="24">
      <c r="A25" s="41">
        <v>18</v>
      </c>
      <c r="B25" s="56"/>
      <c r="C25" s="57"/>
      <c r="D25" s="58"/>
      <c r="E25" s="72"/>
      <c r="F25" s="59"/>
      <c r="G25" s="70">
        <f t="shared" si="0"/>
        <v>0</v>
      </c>
      <c r="H25" s="45"/>
    </row>
    <row r="26" spans="1:8" ht="24">
      <c r="A26" s="41">
        <v>19</v>
      </c>
      <c r="B26" s="56"/>
      <c r="C26" s="57"/>
      <c r="D26" s="58"/>
      <c r="E26" s="72"/>
      <c r="F26" s="59"/>
      <c r="G26" s="70">
        <f t="shared" si="0"/>
        <v>0</v>
      </c>
      <c r="H26" s="45"/>
    </row>
    <row r="27" spans="1:8" ht="24">
      <c r="A27" s="41">
        <v>20</v>
      </c>
      <c r="B27" s="56"/>
      <c r="C27" s="57"/>
      <c r="D27" s="58"/>
      <c r="E27" s="72"/>
      <c r="F27" s="59"/>
      <c r="G27" s="70">
        <f t="shared" si="0"/>
        <v>0</v>
      </c>
      <c r="H27" s="45"/>
    </row>
    <row r="28" spans="1:8" ht="24">
      <c r="A28" s="41">
        <v>21</v>
      </c>
      <c r="B28" s="56"/>
      <c r="C28" s="57"/>
      <c r="D28" s="58"/>
      <c r="E28" s="72"/>
      <c r="F28" s="59"/>
      <c r="G28" s="70">
        <f t="shared" si="0"/>
        <v>0</v>
      </c>
      <c r="H28" s="45"/>
    </row>
    <row r="29" spans="1:8" ht="24">
      <c r="A29" s="45"/>
      <c r="B29" s="56"/>
      <c r="C29" s="57"/>
      <c r="D29" s="58"/>
      <c r="E29" s="72"/>
      <c r="F29" s="47" t="s">
        <v>8</v>
      </c>
      <c r="G29" s="49">
        <f>SUM(G8:G28)</f>
        <v>0</v>
      </c>
      <c r="H29" s="45"/>
    </row>
    <row r="31" spans="6:9" ht="24">
      <c r="F31" s="53"/>
      <c r="G31" s="322" t="s">
        <v>28</v>
      </c>
      <c r="H31" s="322"/>
      <c r="I31" s="35"/>
    </row>
    <row r="32" spans="6:9" ht="24">
      <c r="F32" s="61" t="s">
        <v>29</v>
      </c>
      <c r="G32" s="323"/>
      <c r="H32" s="323"/>
      <c r="I32" s="31"/>
    </row>
    <row r="33" spans="6:9" ht="24">
      <c r="F33" s="61"/>
      <c r="G33" s="322"/>
      <c r="H33" s="322"/>
      <c r="I33" s="31"/>
    </row>
    <row r="34" spans="6:9" ht="24">
      <c r="F34" s="61" t="s">
        <v>30</v>
      </c>
      <c r="G34" s="322"/>
      <c r="H34" s="322"/>
      <c r="I34" s="31"/>
    </row>
  </sheetData>
  <sheetProtection/>
  <mergeCells count="14">
    <mergeCell ref="A1:H1"/>
    <mergeCell ref="A5:A6"/>
    <mergeCell ref="B5:B6"/>
    <mergeCell ref="C5:C6"/>
    <mergeCell ref="D5:D6"/>
    <mergeCell ref="G5:G6"/>
    <mergeCell ref="H5:H6"/>
    <mergeCell ref="E5:E6"/>
    <mergeCell ref="J4:P4"/>
    <mergeCell ref="A2:H2"/>
    <mergeCell ref="G31:H31"/>
    <mergeCell ref="G32:H32"/>
    <mergeCell ref="G33:H33"/>
    <mergeCell ref="G34:H34"/>
  </mergeCells>
  <printOptions/>
  <pageMargins left="0.3" right="0.17" top="0.55" bottom="0.34" header="0.36" footer="0.17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00390625" style="53" customWidth="1"/>
    <col min="2" max="2" width="10.140625" style="33" bestFit="1" customWidth="1"/>
    <col min="3" max="3" width="14.57421875" style="33" customWidth="1"/>
    <col min="4" max="4" width="19.140625" style="33" customWidth="1"/>
    <col min="5" max="5" width="16.28125" style="150" customWidth="1"/>
    <col min="6" max="6" width="21.00390625" style="150" customWidth="1"/>
    <col min="7" max="7" width="15.28125" style="33" customWidth="1"/>
    <col min="8" max="16384" width="9.140625" style="33" customWidth="1"/>
  </cols>
  <sheetData>
    <row r="1" spans="1:7" ht="24" customHeight="1">
      <c r="A1" s="289" t="s">
        <v>322</v>
      </c>
      <c r="B1" s="289"/>
      <c r="C1" s="289"/>
      <c r="D1" s="289"/>
      <c r="E1" s="289"/>
      <c r="F1" s="289"/>
      <c r="G1" s="289"/>
    </row>
    <row r="2" spans="1:7" ht="24" customHeight="1">
      <c r="A2" s="327" t="s">
        <v>281</v>
      </c>
      <c r="B2" s="327"/>
      <c r="C2" s="327"/>
      <c r="D2" s="327"/>
      <c r="E2" s="327"/>
      <c r="F2" s="327"/>
      <c r="G2" s="327"/>
    </row>
    <row r="3" spans="1:7" s="204" customFormat="1" ht="24" customHeight="1">
      <c r="A3" s="349" t="s">
        <v>126</v>
      </c>
      <c r="B3" s="349"/>
      <c r="C3" s="349"/>
      <c r="D3" s="349"/>
      <c r="E3" s="349"/>
      <c r="F3" s="349"/>
      <c r="G3" s="349"/>
    </row>
    <row r="4" spans="1:7" s="186" customFormat="1" ht="24" customHeight="1">
      <c r="A4" s="203"/>
      <c r="B4" s="203"/>
      <c r="C4" s="203"/>
      <c r="D4" s="203"/>
      <c r="E4" s="203"/>
      <c r="F4" s="203"/>
      <c r="G4" s="203"/>
    </row>
    <row r="5" spans="1:7" s="186" customFormat="1" ht="24" customHeight="1">
      <c r="A5" s="292" t="s">
        <v>0</v>
      </c>
      <c r="B5" s="316" t="s">
        <v>32</v>
      </c>
      <c r="C5" s="318" t="s">
        <v>33</v>
      </c>
      <c r="D5" s="320" t="s">
        <v>34</v>
      </c>
      <c r="E5" s="193" t="s">
        <v>243</v>
      </c>
      <c r="F5" s="193" t="s">
        <v>277</v>
      </c>
      <c r="G5" s="193" t="s">
        <v>72</v>
      </c>
    </row>
    <row r="6" spans="1:7" s="186" customFormat="1" ht="24" customHeight="1">
      <c r="A6" s="326"/>
      <c r="B6" s="350"/>
      <c r="C6" s="347"/>
      <c r="D6" s="348"/>
      <c r="E6" s="195" t="s">
        <v>248</v>
      </c>
      <c r="F6" s="195" t="s">
        <v>278</v>
      </c>
      <c r="G6" s="195" t="s">
        <v>259</v>
      </c>
    </row>
    <row r="7" spans="1:7" s="38" customFormat="1" ht="24" customHeight="1">
      <c r="A7" s="169" t="s">
        <v>131</v>
      </c>
      <c r="B7" s="170" t="s">
        <v>118</v>
      </c>
      <c r="C7" s="171" t="s">
        <v>132</v>
      </c>
      <c r="D7" s="172" t="s">
        <v>133</v>
      </c>
      <c r="E7" s="173">
        <v>22220</v>
      </c>
      <c r="F7" s="173">
        <v>888.8</v>
      </c>
      <c r="G7" s="173">
        <f>+F7*12</f>
        <v>10665.599999999999</v>
      </c>
    </row>
    <row r="8" spans="1:7" ht="24" customHeight="1">
      <c r="A8" s="174">
        <v>1</v>
      </c>
      <c r="B8" s="175"/>
      <c r="C8" s="176"/>
      <c r="D8" s="177"/>
      <c r="E8" s="178"/>
      <c r="F8" s="178"/>
      <c r="G8" s="178">
        <f>+F8*12</f>
        <v>0</v>
      </c>
    </row>
    <row r="9" spans="1:7" ht="24" customHeight="1">
      <c r="A9" s="157">
        <f>+A8+1</f>
        <v>2</v>
      </c>
      <c r="B9" s="158"/>
      <c r="C9" s="159"/>
      <c r="D9" s="160"/>
      <c r="E9" s="179"/>
      <c r="F9" s="179"/>
      <c r="G9" s="178">
        <f aca="true" t="shared" si="0" ref="G9:G26">+F9*12</f>
        <v>0</v>
      </c>
    </row>
    <row r="10" spans="1:7" ht="24" customHeight="1">
      <c r="A10" s="157">
        <f aca="true" t="shared" si="1" ref="A10:A26">+A9+1</f>
        <v>3</v>
      </c>
      <c r="B10" s="158"/>
      <c r="C10" s="159"/>
      <c r="D10" s="160"/>
      <c r="E10" s="179"/>
      <c r="F10" s="179"/>
      <c r="G10" s="178">
        <f t="shared" si="0"/>
        <v>0</v>
      </c>
    </row>
    <row r="11" spans="1:7" ht="24" customHeight="1">
      <c r="A11" s="157">
        <f t="shared" si="1"/>
        <v>4</v>
      </c>
      <c r="B11" s="158"/>
      <c r="C11" s="159"/>
      <c r="D11" s="160"/>
      <c r="E11" s="179"/>
      <c r="F11" s="179"/>
      <c r="G11" s="178">
        <f t="shared" si="0"/>
        <v>0</v>
      </c>
    </row>
    <row r="12" spans="1:7" ht="24" customHeight="1">
      <c r="A12" s="157">
        <f t="shared" si="1"/>
        <v>5</v>
      </c>
      <c r="B12" s="158"/>
      <c r="C12" s="159"/>
      <c r="D12" s="160"/>
      <c r="E12" s="179"/>
      <c r="F12" s="179"/>
      <c r="G12" s="178">
        <f t="shared" si="0"/>
        <v>0</v>
      </c>
    </row>
    <row r="13" spans="1:7" ht="24" customHeight="1">
      <c r="A13" s="157">
        <f t="shared" si="1"/>
        <v>6</v>
      </c>
      <c r="B13" s="158"/>
      <c r="C13" s="159"/>
      <c r="D13" s="160"/>
      <c r="E13" s="179"/>
      <c r="F13" s="179"/>
      <c r="G13" s="178">
        <f t="shared" si="0"/>
        <v>0</v>
      </c>
    </row>
    <row r="14" spans="1:7" ht="24" customHeight="1">
      <c r="A14" s="157">
        <f t="shared" si="1"/>
        <v>7</v>
      </c>
      <c r="B14" s="158"/>
      <c r="C14" s="159"/>
      <c r="D14" s="160"/>
      <c r="E14" s="179"/>
      <c r="F14" s="179"/>
      <c r="G14" s="178">
        <f t="shared" si="0"/>
        <v>0</v>
      </c>
    </row>
    <row r="15" spans="1:7" ht="24" customHeight="1">
      <c r="A15" s="157">
        <f t="shared" si="1"/>
        <v>8</v>
      </c>
      <c r="B15" s="158"/>
      <c r="C15" s="159"/>
      <c r="D15" s="160"/>
      <c r="E15" s="179"/>
      <c r="F15" s="179"/>
      <c r="G15" s="178">
        <f t="shared" si="0"/>
        <v>0</v>
      </c>
    </row>
    <row r="16" spans="1:7" ht="24" customHeight="1">
      <c r="A16" s="157">
        <f t="shared" si="1"/>
        <v>9</v>
      </c>
      <c r="B16" s="158"/>
      <c r="C16" s="159"/>
      <c r="D16" s="160"/>
      <c r="E16" s="179"/>
      <c r="F16" s="179"/>
      <c r="G16" s="178">
        <f t="shared" si="0"/>
        <v>0</v>
      </c>
    </row>
    <row r="17" spans="1:7" ht="24" customHeight="1">
      <c r="A17" s="157">
        <f t="shared" si="1"/>
        <v>10</v>
      </c>
      <c r="B17" s="158"/>
      <c r="C17" s="159"/>
      <c r="D17" s="160"/>
      <c r="E17" s="179"/>
      <c r="F17" s="179"/>
      <c r="G17" s="178">
        <f t="shared" si="0"/>
        <v>0</v>
      </c>
    </row>
    <row r="18" spans="1:7" ht="24" customHeight="1">
      <c r="A18" s="157">
        <f t="shared" si="1"/>
        <v>11</v>
      </c>
      <c r="B18" s="158"/>
      <c r="C18" s="159"/>
      <c r="D18" s="160"/>
      <c r="E18" s="179"/>
      <c r="F18" s="179"/>
      <c r="G18" s="178">
        <f t="shared" si="0"/>
        <v>0</v>
      </c>
    </row>
    <row r="19" spans="1:7" ht="24" customHeight="1">
      <c r="A19" s="157">
        <f t="shared" si="1"/>
        <v>12</v>
      </c>
      <c r="B19" s="158"/>
      <c r="C19" s="159"/>
      <c r="D19" s="160"/>
      <c r="E19" s="179"/>
      <c r="F19" s="179"/>
      <c r="G19" s="178">
        <f t="shared" si="0"/>
        <v>0</v>
      </c>
    </row>
    <row r="20" spans="1:7" ht="24" customHeight="1">
      <c r="A20" s="157">
        <f t="shared" si="1"/>
        <v>13</v>
      </c>
      <c r="B20" s="158"/>
      <c r="C20" s="159"/>
      <c r="D20" s="160"/>
      <c r="E20" s="179"/>
      <c r="F20" s="179"/>
      <c r="G20" s="178">
        <f t="shared" si="0"/>
        <v>0</v>
      </c>
    </row>
    <row r="21" spans="1:7" ht="24" customHeight="1">
      <c r="A21" s="157">
        <f t="shared" si="1"/>
        <v>14</v>
      </c>
      <c r="B21" s="158"/>
      <c r="C21" s="159"/>
      <c r="D21" s="160"/>
      <c r="E21" s="179"/>
      <c r="F21" s="179"/>
      <c r="G21" s="178">
        <f t="shared" si="0"/>
        <v>0</v>
      </c>
    </row>
    <row r="22" spans="1:7" ht="24" customHeight="1">
      <c r="A22" s="157">
        <f t="shared" si="1"/>
        <v>15</v>
      </c>
      <c r="B22" s="158"/>
      <c r="C22" s="159"/>
      <c r="D22" s="160"/>
      <c r="E22" s="179"/>
      <c r="F22" s="179"/>
      <c r="G22" s="178">
        <f t="shared" si="0"/>
        <v>0</v>
      </c>
    </row>
    <row r="23" spans="1:7" ht="24" customHeight="1">
      <c r="A23" s="157">
        <f t="shared" si="1"/>
        <v>16</v>
      </c>
      <c r="B23" s="158"/>
      <c r="C23" s="159"/>
      <c r="D23" s="160"/>
      <c r="E23" s="179"/>
      <c r="F23" s="179"/>
      <c r="G23" s="178">
        <f t="shared" si="0"/>
        <v>0</v>
      </c>
    </row>
    <row r="24" spans="1:7" ht="24" customHeight="1">
      <c r="A24" s="157">
        <f t="shared" si="1"/>
        <v>17</v>
      </c>
      <c r="B24" s="158"/>
      <c r="C24" s="159"/>
      <c r="D24" s="160"/>
      <c r="E24" s="179"/>
      <c r="F24" s="179"/>
      <c r="G24" s="178">
        <f t="shared" si="0"/>
        <v>0</v>
      </c>
    </row>
    <row r="25" spans="1:7" ht="24" customHeight="1">
      <c r="A25" s="157">
        <f t="shared" si="1"/>
        <v>18</v>
      </c>
      <c r="B25" s="158"/>
      <c r="C25" s="159"/>
      <c r="D25" s="160"/>
      <c r="E25" s="179"/>
      <c r="F25" s="179"/>
      <c r="G25" s="178">
        <f t="shared" si="0"/>
        <v>0</v>
      </c>
    </row>
    <row r="26" spans="1:7" ht="24" customHeight="1">
      <c r="A26" s="157">
        <f t="shared" si="1"/>
        <v>19</v>
      </c>
      <c r="B26" s="158"/>
      <c r="C26" s="159"/>
      <c r="D26" s="160"/>
      <c r="E26" s="179"/>
      <c r="F26" s="179"/>
      <c r="G26" s="178">
        <f t="shared" si="0"/>
        <v>0</v>
      </c>
    </row>
    <row r="27" spans="1:7" ht="24" customHeight="1">
      <c r="A27" s="157"/>
      <c r="B27" s="180"/>
      <c r="C27" s="181"/>
      <c r="D27" s="182"/>
      <c r="E27" s="183"/>
      <c r="F27" s="183"/>
      <c r="G27" s="179"/>
    </row>
    <row r="28" spans="1:7" ht="24" customHeight="1" thickBot="1">
      <c r="A28" s="119"/>
      <c r="B28" s="163"/>
      <c r="C28" s="149" t="s">
        <v>72</v>
      </c>
      <c r="D28" s="164"/>
      <c r="E28" s="184">
        <f>SUM(E8:E27)</f>
        <v>0</v>
      </c>
      <c r="F28" s="184">
        <f>SUM(F8:F27)</f>
        <v>0</v>
      </c>
      <c r="G28" s="184">
        <f>SUM(G8:G27)</f>
        <v>0</v>
      </c>
    </row>
    <row r="29" spans="1:7" ht="24" customHeight="1" thickTop="1">
      <c r="A29" s="166"/>
      <c r="E29" s="167"/>
      <c r="F29" s="167"/>
      <c r="G29" s="167"/>
    </row>
    <row r="30" spans="2:7" ht="24" customHeight="1">
      <c r="B30" s="168"/>
      <c r="E30" s="53"/>
      <c r="F30" s="322" t="s">
        <v>28</v>
      </c>
      <c r="G30" s="322"/>
    </row>
    <row r="31" spans="2:7" ht="24" customHeight="1">
      <c r="B31" s="168"/>
      <c r="E31" s="61" t="s">
        <v>29</v>
      </c>
      <c r="F31" s="323"/>
      <c r="G31" s="323"/>
    </row>
    <row r="32" spans="2:7" ht="24" customHeight="1">
      <c r="B32" s="168"/>
      <c r="E32" s="61"/>
      <c r="F32" s="322"/>
      <c r="G32" s="322"/>
    </row>
    <row r="33" spans="5:7" ht="24" customHeight="1">
      <c r="E33" s="61" t="s">
        <v>30</v>
      </c>
      <c r="F33" s="322"/>
      <c r="G33" s="322"/>
    </row>
    <row r="34" spans="5:7" ht="24" customHeight="1">
      <c r="E34" s="167"/>
      <c r="F34" s="167"/>
      <c r="G34" s="167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F30:G30"/>
    <mergeCell ref="F31:G31"/>
    <mergeCell ref="F32:G32"/>
    <mergeCell ref="F33:G33"/>
  </mergeCells>
  <printOptions/>
  <pageMargins left="0.36" right="0.28" top="0.73" bottom="0.43" header="0.5" footer="0.2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00390625" style="53" customWidth="1"/>
    <col min="2" max="2" width="10.140625" style="33" bestFit="1" customWidth="1"/>
    <col min="3" max="3" width="14.57421875" style="33" customWidth="1"/>
    <col min="4" max="4" width="19.140625" style="33" customWidth="1"/>
    <col min="5" max="5" width="16.28125" style="150" customWidth="1"/>
    <col min="6" max="6" width="21.00390625" style="150" customWidth="1"/>
    <col min="7" max="7" width="15.28125" style="33" customWidth="1"/>
    <col min="8" max="16384" width="9.140625" style="33" customWidth="1"/>
  </cols>
  <sheetData>
    <row r="1" spans="1:7" ht="24" customHeight="1">
      <c r="A1" s="289" t="s">
        <v>322</v>
      </c>
      <c r="B1" s="289"/>
      <c r="C1" s="289"/>
      <c r="D1" s="289"/>
      <c r="E1" s="289"/>
      <c r="F1" s="289"/>
      <c r="G1" s="289"/>
    </row>
    <row r="2" spans="1:7" ht="24" customHeight="1">
      <c r="A2" s="327" t="s">
        <v>281</v>
      </c>
      <c r="B2" s="327"/>
      <c r="C2" s="327"/>
      <c r="D2" s="327"/>
      <c r="E2" s="327"/>
      <c r="F2" s="327"/>
      <c r="G2" s="327"/>
    </row>
    <row r="3" spans="1:7" s="204" customFormat="1" ht="24" customHeight="1">
      <c r="A3" s="351" t="s">
        <v>130</v>
      </c>
      <c r="B3" s="351"/>
      <c r="C3" s="351"/>
      <c r="D3" s="351"/>
      <c r="E3" s="351"/>
      <c r="F3" s="351"/>
      <c r="G3" s="351"/>
    </row>
    <row r="4" spans="1:7" s="186" customFormat="1" ht="24" customHeight="1">
      <c r="A4" s="203"/>
      <c r="B4" s="203"/>
      <c r="C4" s="203"/>
      <c r="D4" s="203"/>
      <c r="E4" s="203"/>
      <c r="F4" s="203"/>
      <c r="G4" s="203"/>
    </row>
    <row r="5" spans="1:7" s="186" customFormat="1" ht="24" customHeight="1">
      <c r="A5" s="292" t="s">
        <v>0</v>
      </c>
      <c r="B5" s="316" t="s">
        <v>32</v>
      </c>
      <c r="C5" s="318" t="s">
        <v>33</v>
      </c>
      <c r="D5" s="320" t="s">
        <v>34</v>
      </c>
      <c r="E5" s="193" t="s">
        <v>243</v>
      </c>
      <c r="F5" s="193" t="s">
        <v>277</v>
      </c>
      <c r="G5" s="193" t="s">
        <v>72</v>
      </c>
    </row>
    <row r="6" spans="1:7" s="186" customFormat="1" ht="24" customHeight="1">
      <c r="A6" s="326"/>
      <c r="B6" s="350"/>
      <c r="C6" s="347"/>
      <c r="D6" s="348"/>
      <c r="E6" s="195" t="s">
        <v>248</v>
      </c>
      <c r="F6" s="195" t="s">
        <v>278</v>
      </c>
      <c r="G6" s="195" t="s">
        <v>259</v>
      </c>
    </row>
    <row r="7" spans="1:7" s="38" customFormat="1" ht="24" customHeight="1">
      <c r="A7" s="169" t="s">
        <v>131</v>
      </c>
      <c r="B7" s="170" t="s">
        <v>118</v>
      </c>
      <c r="C7" s="171" t="s">
        <v>132</v>
      </c>
      <c r="D7" s="172" t="s">
        <v>133</v>
      </c>
      <c r="E7" s="173">
        <v>22220</v>
      </c>
      <c r="F7" s="173">
        <v>888.8</v>
      </c>
      <c r="G7" s="173">
        <f>+F7*12</f>
        <v>10665.599999999999</v>
      </c>
    </row>
    <row r="8" spans="1:7" ht="24" customHeight="1">
      <c r="A8" s="174">
        <v>1</v>
      </c>
      <c r="B8" s="175"/>
      <c r="C8" s="176"/>
      <c r="D8" s="177"/>
      <c r="E8" s="178"/>
      <c r="F8" s="178"/>
      <c r="G8" s="178">
        <f>+F8*12</f>
        <v>0</v>
      </c>
    </row>
    <row r="9" spans="1:7" ht="24" customHeight="1">
      <c r="A9" s="157">
        <f>+A8+1</f>
        <v>2</v>
      </c>
      <c r="B9" s="158"/>
      <c r="C9" s="159"/>
      <c r="D9" s="160"/>
      <c r="E9" s="179"/>
      <c r="F9" s="179"/>
      <c r="G9" s="178">
        <f aca="true" t="shared" si="0" ref="G9:G26">+F9*12</f>
        <v>0</v>
      </c>
    </row>
    <row r="10" spans="1:7" ht="24" customHeight="1">
      <c r="A10" s="157">
        <f aca="true" t="shared" si="1" ref="A10:A26">+A9+1</f>
        <v>3</v>
      </c>
      <c r="B10" s="158"/>
      <c r="C10" s="159"/>
      <c r="D10" s="160"/>
      <c r="E10" s="179"/>
      <c r="F10" s="179"/>
      <c r="G10" s="178">
        <f t="shared" si="0"/>
        <v>0</v>
      </c>
    </row>
    <row r="11" spans="1:7" ht="24" customHeight="1">
      <c r="A11" s="157">
        <f t="shared" si="1"/>
        <v>4</v>
      </c>
      <c r="B11" s="158"/>
      <c r="C11" s="159"/>
      <c r="D11" s="160"/>
      <c r="E11" s="179"/>
      <c r="F11" s="179"/>
      <c r="G11" s="178">
        <f t="shared" si="0"/>
        <v>0</v>
      </c>
    </row>
    <row r="12" spans="1:7" ht="24" customHeight="1">
      <c r="A12" s="157">
        <f t="shared" si="1"/>
        <v>5</v>
      </c>
      <c r="B12" s="158"/>
      <c r="C12" s="159"/>
      <c r="D12" s="160"/>
      <c r="E12" s="179"/>
      <c r="F12" s="179"/>
      <c r="G12" s="178">
        <f t="shared" si="0"/>
        <v>0</v>
      </c>
    </row>
    <row r="13" spans="1:7" ht="24" customHeight="1">
      <c r="A13" s="157">
        <f t="shared" si="1"/>
        <v>6</v>
      </c>
      <c r="B13" s="158"/>
      <c r="C13" s="159"/>
      <c r="D13" s="160"/>
      <c r="E13" s="179"/>
      <c r="F13" s="179"/>
      <c r="G13" s="178">
        <f t="shared" si="0"/>
        <v>0</v>
      </c>
    </row>
    <row r="14" spans="1:7" ht="24" customHeight="1">
      <c r="A14" s="157">
        <f t="shared" si="1"/>
        <v>7</v>
      </c>
      <c r="B14" s="158"/>
      <c r="C14" s="159"/>
      <c r="D14" s="160"/>
      <c r="E14" s="179"/>
      <c r="F14" s="179"/>
      <c r="G14" s="178">
        <f t="shared" si="0"/>
        <v>0</v>
      </c>
    </row>
    <row r="15" spans="1:7" ht="24" customHeight="1">
      <c r="A15" s="157">
        <f t="shared" si="1"/>
        <v>8</v>
      </c>
      <c r="B15" s="158"/>
      <c r="C15" s="159"/>
      <c r="D15" s="160"/>
      <c r="E15" s="179"/>
      <c r="F15" s="179"/>
      <c r="G15" s="178">
        <f t="shared" si="0"/>
        <v>0</v>
      </c>
    </row>
    <row r="16" spans="1:7" ht="24" customHeight="1">
      <c r="A16" s="157">
        <f t="shared" si="1"/>
        <v>9</v>
      </c>
      <c r="B16" s="158"/>
      <c r="C16" s="159"/>
      <c r="D16" s="160"/>
      <c r="E16" s="179"/>
      <c r="F16" s="179"/>
      <c r="G16" s="178">
        <f t="shared" si="0"/>
        <v>0</v>
      </c>
    </row>
    <row r="17" spans="1:7" ht="24" customHeight="1">
      <c r="A17" s="157">
        <f t="shared" si="1"/>
        <v>10</v>
      </c>
      <c r="B17" s="158"/>
      <c r="C17" s="159"/>
      <c r="D17" s="160"/>
      <c r="E17" s="179"/>
      <c r="F17" s="179"/>
      <c r="G17" s="178">
        <f t="shared" si="0"/>
        <v>0</v>
      </c>
    </row>
    <row r="18" spans="1:7" ht="24" customHeight="1">
      <c r="A18" s="157">
        <f t="shared" si="1"/>
        <v>11</v>
      </c>
      <c r="B18" s="158"/>
      <c r="C18" s="159"/>
      <c r="D18" s="160"/>
      <c r="E18" s="179"/>
      <c r="F18" s="179"/>
      <c r="G18" s="178">
        <f t="shared" si="0"/>
        <v>0</v>
      </c>
    </row>
    <row r="19" spans="1:7" ht="24" customHeight="1">
      <c r="A19" s="157">
        <f t="shared" si="1"/>
        <v>12</v>
      </c>
      <c r="B19" s="158"/>
      <c r="C19" s="159"/>
      <c r="D19" s="160"/>
      <c r="E19" s="179"/>
      <c r="F19" s="179"/>
      <c r="G19" s="178">
        <f t="shared" si="0"/>
        <v>0</v>
      </c>
    </row>
    <row r="20" spans="1:7" ht="24" customHeight="1">
      <c r="A20" s="157">
        <f t="shared" si="1"/>
        <v>13</v>
      </c>
      <c r="B20" s="158"/>
      <c r="C20" s="159"/>
      <c r="D20" s="160"/>
      <c r="E20" s="179"/>
      <c r="F20" s="179"/>
      <c r="G20" s="178">
        <f t="shared" si="0"/>
        <v>0</v>
      </c>
    </row>
    <row r="21" spans="1:7" ht="24" customHeight="1">
      <c r="A21" s="157">
        <f t="shared" si="1"/>
        <v>14</v>
      </c>
      <c r="B21" s="158"/>
      <c r="C21" s="159"/>
      <c r="D21" s="160"/>
      <c r="E21" s="179"/>
      <c r="F21" s="179"/>
      <c r="G21" s="178">
        <f t="shared" si="0"/>
        <v>0</v>
      </c>
    </row>
    <row r="22" spans="1:7" ht="24" customHeight="1">
      <c r="A22" s="157">
        <f t="shared" si="1"/>
        <v>15</v>
      </c>
      <c r="B22" s="158"/>
      <c r="C22" s="159"/>
      <c r="D22" s="160"/>
      <c r="E22" s="179"/>
      <c r="F22" s="179"/>
      <c r="G22" s="178">
        <f t="shared" si="0"/>
        <v>0</v>
      </c>
    </row>
    <row r="23" spans="1:7" ht="24" customHeight="1">
      <c r="A23" s="157">
        <f t="shared" si="1"/>
        <v>16</v>
      </c>
      <c r="B23" s="158"/>
      <c r="C23" s="159"/>
      <c r="D23" s="160"/>
      <c r="E23" s="179"/>
      <c r="F23" s="179"/>
      <c r="G23" s="178">
        <f t="shared" si="0"/>
        <v>0</v>
      </c>
    </row>
    <row r="24" spans="1:7" ht="24" customHeight="1">
      <c r="A24" s="157">
        <f t="shared" si="1"/>
        <v>17</v>
      </c>
      <c r="B24" s="158"/>
      <c r="C24" s="159"/>
      <c r="D24" s="160"/>
      <c r="E24" s="179"/>
      <c r="F24" s="179"/>
      <c r="G24" s="178">
        <f t="shared" si="0"/>
        <v>0</v>
      </c>
    </row>
    <row r="25" spans="1:7" ht="24" customHeight="1">
      <c r="A25" s="157">
        <f t="shared" si="1"/>
        <v>18</v>
      </c>
      <c r="B25" s="158"/>
      <c r="C25" s="159"/>
      <c r="D25" s="160"/>
      <c r="E25" s="179"/>
      <c r="F25" s="179"/>
      <c r="G25" s="178">
        <f t="shared" si="0"/>
        <v>0</v>
      </c>
    </row>
    <row r="26" spans="1:7" ht="24" customHeight="1">
      <c r="A26" s="157">
        <f t="shared" si="1"/>
        <v>19</v>
      </c>
      <c r="B26" s="158"/>
      <c r="C26" s="159"/>
      <c r="D26" s="160"/>
      <c r="E26" s="179"/>
      <c r="F26" s="179"/>
      <c r="G26" s="178">
        <f t="shared" si="0"/>
        <v>0</v>
      </c>
    </row>
    <row r="27" spans="1:7" ht="24" customHeight="1">
      <c r="A27" s="157"/>
      <c r="B27" s="180"/>
      <c r="C27" s="181"/>
      <c r="D27" s="182"/>
      <c r="E27" s="183"/>
      <c r="F27" s="183"/>
      <c r="G27" s="179"/>
    </row>
    <row r="28" spans="1:7" ht="24" customHeight="1" thickBot="1">
      <c r="A28" s="119"/>
      <c r="B28" s="163"/>
      <c r="C28" s="149" t="s">
        <v>72</v>
      </c>
      <c r="D28" s="164"/>
      <c r="E28" s="184">
        <f>SUM(E8:E27)</f>
        <v>0</v>
      </c>
      <c r="F28" s="184">
        <f>SUM(F8:F27)</f>
        <v>0</v>
      </c>
      <c r="G28" s="184">
        <f>SUM(G8:G27)</f>
        <v>0</v>
      </c>
    </row>
    <row r="29" spans="1:7" ht="24" customHeight="1" thickTop="1">
      <c r="A29" s="166"/>
      <c r="E29" s="167"/>
      <c r="F29" s="167"/>
      <c r="G29" s="167"/>
    </row>
    <row r="30" spans="2:7" ht="24" customHeight="1">
      <c r="B30" s="168"/>
      <c r="E30" s="53"/>
      <c r="F30" s="322" t="s">
        <v>28</v>
      </c>
      <c r="G30" s="322"/>
    </row>
    <row r="31" spans="2:7" ht="24" customHeight="1">
      <c r="B31" s="168"/>
      <c r="E31" s="61" t="s">
        <v>29</v>
      </c>
      <c r="F31" s="323"/>
      <c r="G31" s="323"/>
    </row>
    <row r="32" spans="2:7" ht="24" customHeight="1">
      <c r="B32" s="168"/>
      <c r="E32" s="61"/>
      <c r="F32" s="322"/>
      <c r="G32" s="322"/>
    </row>
    <row r="33" spans="5:7" ht="24" customHeight="1">
      <c r="E33" s="61" t="s">
        <v>30</v>
      </c>
      <c r="F33" s="322"/>
      <c r="G33" s="322"/>
    </row>
    <row r="34" spans="5:7" ht="24" customHeight="1">
      <c r="E34" s="167"/>
      <c r="F34" s="167"/>
      <c r="G34" s="167"/>
    </row>
  </sheetData>
  <sheetProtection/>
  <mergeCells count="11">
    <mergeCell ref="A1:G1"/>
    <mergeCell ref="A3:G3"/>
    <mergeCell ref="A5:A6"/>
    <mergeCell ref="B5:B6"/>
    <mergeCell ref="C5:C6"/>
    <mergeCell ref="D5:D6"/>
    <mergeCell ref="A2:G2"/>
    <mergeCell ref="F30:G30"/>
    <mergeCell ref="F31:G31"/>
    <mergeCell ref="F32:G32"/>
    <mergeCell ref="F33:G33"/>
  </mergeCells>
  <printOptions/>
  <pageMargins left="0.37" right="0.16" top="0.84" bottom="0.49" header="0.5" footer="0.31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zoomScalePageLayoutView="0" workbookViewId="0" topLeftCell="A5">
      <selection activeCell="A1" sqref="A1:D1"/>
    </sheetView>
  </sheetViews>
  <sheetFormatPr defaultColWidth="9.140625" defaultRowHeight="12.75"/>
  <cols>
    <col min="1" max="1" width="7.421875" style="33" customWidth="1"/>
    <col min="2" max="2" width="42.00390625" style="33" customWidth="1"/>
    <col min="3" max="3" width="19.8515625" style="33" customWidth="1"/>
    <col min="4" max="4" width="17.421875" style="33" customWidth="1"/>
    <col min="5" max="16384" width="9.140625" style="33" customWidth="1"/>
  </cols>
  <sheetData>
    <row r="1" spans="1:4" ht="24">
      <c r="A1" s="289" t="s">
        <v>323</v>
      </c>
      <c r="B1" s="289"/>
      <c r="C1" s="289"/>
      <c r="D1" s="289"/>
    </row>
    <row r="2" spans="1:7" ht="24">
      <c r="A2" s="327" t="s">
        <v>281</v>
      </c>
      <c r="B2" s="327"/>
      <c r="C2" s="327"/>
      <c r="D2" s="327"/>
      <c r="E2"/>
      <c r="F2"/>
      <c r="G2"/>
    </row>
    <row r="3" spans="1:4" ht="24">
      <c r="A3" s="39"/>
      <c r="B3" s="39"/>
      <c r="C3" s="39"/>
      <c r="D3" s="39"/>
    </row>
    <row r="4" spans="1:9" ht="34.5" customHeight="1">
      <c r="A4" s="202" t="s">
        <v>0</v>
      </c>
      <c r="B4" s="202" t="s">
        <v>279</v>
      </c>
      <c r="C4" s="202" t="s">
        <v>280</v>
      </c>
      <c r="D4" s="202" t="s">
        <v>3</v>
      </c>
      <c r="E4" s="36"/>
      <c r="F4" s="36"/>
      <c r="G4" s="36"/>
      <c r="H4" s="36"/>
      <c r="I4" s="36"/>
    </row>
    <row r="5" spans="1:4" ht="24">
      <c r="A5" s="41"/>
      <c r="B5" s="45"/>
      <c r="C5" s="73"/>
      <c r="D5" s="73"/>
    </row>
    <row r="6" spans="1:4" ht="24">
      <c r="A6" s="41"/>
      <c r="B6" s="45"/>
      <c r="C6" s="45"/>
      <c r="D6" s="45"/>
    </row>
    <row r="7" spans="1:4" ht="24">
      <c r="A7" s="41"/>
      <c r="B7" s="45"/>
      <c r="C7" s="45"/>
      <c r="D7" s="45"/>
    </row>
    <row r="8" spans="1:4" ht="24">
      <c r="A8" s="41"/>
      <c r="B8" s="45"/>
      <c r="C8" s="45"/>
      <c r="D8" s="45"/>
    </row>
    <row r="9" spans="1:4" ht="24">
      <c r="A9" s="41"/>
      <c r="B9" s="45"/>
      <c r="C9" s="45"/>
      <c r="D9" s="45"/>
    </row>
    <row r="10" spans="1:4" ht="24">
      <c r="A10" s="41"/>
      <c r="B10" s="45"/>
      <c r="C10" s="45"/>
      <c r="D10" s="45"/>
    </row>
    <row r="11" spans="1:4" s="51" customFormat="1" ht="23.25">
      <c r="A11" s="47"/>
      <c r="B11" s="47" t="s">
        <v>72</v>
      </c>
      <c r="C11" s="74"/>
      <c r="D11" s="74"/>
    </row>
    <row r="13" ht="24">
      <c r="A13" s="64" t="s">
        <v>135</v>
      </c>
    </row>
    <row r="15" spans="2:4" ht="24">
      <c r="B15" s="53"/>
      <c r="C15" s="322" t="s">
        <v>28</v>
      </c>
      <c r="D15" s="322"/>
    </row>
    <row r="16" spans="2:4" ht="24">
      <c r="B16" s="61" t="s">
        <v>29</v>
      </c>
      <c r="C16" s="323"/>
      <c r="D16" s="323"/>
    </row>
    <row r="17" spans="2:4" ht="24">
      <c r="B17" s="61"/>
      <c r="C17" s="322"/>
      <c r="D17" s="322"/>
    </row>
    <row r="18" spans="2:4" ht="24">
      <c r="B18" s="61" t="s">
        <v>30</v>
      </c>
      <c r="C18" s="322"/>
      <c r="D18" s="322"/>
    </row>
  </sheetData>
  <sheetProtection/>
  <mergeCells count="6">
    <mergeCell ref="C17:D17"/>
    <mergeCell ref="C18:D18"/>
    <mergeCell ref="A1:D1"/>
    <mergeCell ref="A2:D2"/>
    <mergeCell ref="C15:D15"/>
    <mergeCell ref="C16:D16"/>
  </mergeCells>
  <printOptions/>
  <pageMargins left="0.51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GS2-1</dc:creator>
  <cp:keywords/>
  <dc:description/>
  <cp:lastModifiedBy>Immigration</cp:lastModifiedBy>
  <cp:lastPrinted>2012-11-13T07:15:59Z</cp:lastPrinted>
  <dcterms:created xsi:type="dcterms:W3CDTF">2007-07-10T02:31:36Z</dcterms:created>
  <dcterms:modified xsi:type="dcterms:W3CDTF">2014-07-23T10:12:09Z</dcterms:modified>
  <cp:category/>
  <cp:version/>
  <cp:contentType/>
  <cp:contentStatus/>
</cp:coreProperties>
</file>